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C:\Users\skraba\Documents\IZS\skupščina IZS\56. skupščina IZS-12.12.2023\"/>
    </mc:Choice>
  </mc:AlternateContent>
  <xr:revisionPtr revIDLastSave="0" documentId="13_ncr:1_{1E1FA862-A79E-4799-8AE2-BB50CD9BD376}" xr6:coauthVersionLast="47" xr6:coauthVersionMax="47" xr10:uidLastSave="{00000000-0000-0000-0000-000000000000}"/>
  <bookViews>
    <workbookView xWindow="-110" yWindow="-110" windowWidth="19420" windowHeight="10420" tabRatio="712" xr2:uid="{00000000-000D-0000-FFFF-FFFF00000000}"/>
  </bookViews>
  <sheets>
    <sheet name="CENIK" sheetId="1" r:id="rId1"/>
    <sheet name="točnost" sheetId="2" r:id="rId2"/>
  </sheets>
  <definedNames>
    <definedName name="_ftn1" localSheetId="0">CENIK!#REF!</definedName>
    <definedName name="_ftnref1" localSheetId="0">CENIK!#REF!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5" i="1" l="1"/>
  <c r="F281" i="1"/>
  <c r="F302" i="1"/>
  <c r="F277" i="1"/>
  <c r="F298" i="1"/>
  <c r="F271" i="1"/>
  <c r="F262" i="1"/>
  <c r="F73" i="1"/>
  <c r="F74" i="1"/>
  <c r="F75" i="1"/>
  <c r="F76" i="1"/>
  <c r="F42" i="1"/>
  <c r="F158" i="1" l="1"/>
  <c r="F8" i="1"/>
  <c r="F299" i="1" l="1"/>
  <c r="F297" i="1" s="1"/>
  <c r="F300" i="1"/>
  <c r="F301" i="1"/>
  <c r="F223" i="1" l="1"/>
  <c r="F95" i="1"/>
  <c r="F93" i="1"/>
  <c r="F224" i="1" l="1"/>
  <c r="F225" i="1"/>
  <c r="F59" i="1"/>
  <c r="F99" i="1" l="1"/>
  <c r="F39" i="1" l="1"/>
  <c r="F38" i="1"/>
  <c r="F189" i="1" l="1"/>
  <c r="F186" i="1"/>
  <c r="F187" i="1"/>
  <c r="F185" i="1"/>
  <c r="F180" i="1"/>
  <c r="F181" i="1"/>
  <c r="F182" i="1"/>
  <c r="F183" i="1"/>
  <c r="F179" i="1"/>
  <c r="F195" i="1"/>
  <c r="F196" i="1"/>
  <c r="F197" i="1"/>
  <c r="F198" i="1"/>
  <c r="F199" i="1"/>
  <c r="F202" i="1"/>
  <c r="F203" i="1"/>
  <c r="F194" i="1" l="1"/>
  <c r="F177" i="1"/>
  <c r="F285" i="1"/>
  <c r="F286" i="1"/>
  <c r="F287" i="1"/>
  <c r="F288" i="1"/>
  <c r="F289" i="1"/>
  <c r="F290" i="1"/>
  <c r="F291" i="1"/>
  <c r="F284" i="1"/>
  <c r="F275" i="1"/>
  <c r="F276" i="1"/>
  <c r="F278" i="1"/>
  <c r="F279" i="1"/>
  <c r="F280" i="1"/>
  <c r="F282" i="1"/>
  <c r="F274" i="1"/>
  <c r="F266" i="1"/>
  <c r="F267" i="1"/>
  <c r="F268" i="1"/>
  <c r="F269" i="1"/>
  <c r="F270" i="1"/>
  <c r="F272" i="1"/>
  <c r="F264" i="1"/>
  <c r="F251" i="1"/>
  <c r="F252" i="1"/>
  <c r="F253" i="1"/>
  <c r="F254" i="1"/>
  <c r="F255" i="1"/>
  <c r="F256" i="1"/>
  <c r="F258" i="1"/>
  <c r="F259" i="1"/>
  <c r="F260" i="1"/>
  <c r="F261" i="1"/>
  <c r="F250" i="1"/>
  <c r="F263" i="1" l="1"/>
  <c r="F248" i="1"/>
  <c r="F273" i="1"/>
  <c r="F89" i="1"/>
  <c r="F91" i="1"/>
  <c r="F92" i="1"/>
  <c r="F94" i="1"/>
  <c r="F96" i="1"/>
  <c r="F88" i="1"/>
  <c r="F167" i="1"/>
  <c r="F168" i="1"/>
  <c r="F169" i="1"/>
  <c r="F171" i="1"/>
  <c r="F172" i="1"/>
  <c r="F173" i="1"/>
  <c r="F174" i="1"/>
  <c r="F175" i="1"/>
  <c r="F176" i="1"/>
  <c r="F166" i="1"/>
  <c r="F230" i="1"/>
  <c r="F231" i="1"/>
  <c r="F154" i="1"/>
  <c r="F152" i="1"/>
  <c r="F153" i="1"/>
  <c r="F155" i="1"/>
  <c r="F156" i="1"/>
  <c r="F161" i="1"/>
  <c r="F162" i="1"/>
  <c r="F163" i="1"/>
  <c r="F159" i="1"/>
  <c r="F151" i="1"/>
  <c r="F142" i="1"/>
  <c r="F143" i="1"/>
  <c r="F144" i="1"/>
  <c r="F145" i="1"/>
  <c r="F146" i="1"/>
  <c r="F147" i="1"/>
  <c r="F148" i="1"/>
  <c r="F149" i="1"/>
  <c r="F141" i="1"/>
  <c r="F133" i="1"/>
  <c r="F139" i="1"/>
  <c r="F138" i="1"/>
  <c r="F121" i="1"/>
  <c r="F122" i="1"/>
  <c r="F123" i="1"/>
  <c r="F124" i="1"/>
  <c r="F125" i="1"/>
  <c r="F120" i="1"/>
  <c r="F115" i="1"/>
  <c r="F117" i="1"/>
  <c r="F118" i="1"/>
  <c r="F114" i="1"/>
  <c r="F104" i="1"/>
  <c r="F105" i="1"/>
  <c r="F108" i="1"/>
  <c r="F111" i="1"/>
  <c r="F110" i="1"/>
  <c r="F109" i="1"/>
  <c r="F80" i="1"/>
  <c r="F81" i="1"/>
  <c r="F82" i="1"/>
  <c r="F83" i="1"/>
  <c r="F71" i="1"/>
  <c r="F70" i="1"/>
  <c r="F61" i="1"/>
  <c r="F60" i="1"/>
  <c r="F47" i="1"/>
  <c r="F46" i="1"/>
  <c r="F103" i="1"/>
  <c r="F164" i="1" l="1"/>
  <c r="F140" i="1"/>
  <c r="F21" i="1"/>
  <c r="F20" i="1"/>
  <c r="F19" i="1"/>
  <c r="F86" i="1" l="1"/>
  <c r="F205" i="1"/>
  <c r="F206" i="1"/>
  <c r="F207" i="1"/>
  <c r="F208" i="1"/>
  <c r="F209" i="1"/>
  <c r="F211" i="1"/>
  <c r="F212" i="1"/>
  <c r="F213" i="1"/>
  <c r="F214" i="1"/>
  <c r="F215" i="1"/>
  <c r="F217" i="1"/>
  <c r="F218" i="1"/>
  <c r="F200" i="1" l="1"/>
  <c r="F106" i="1"/>
  <c r="F102" i="1"/>
  <c r="F101" i="1"/>
  <c r="F28" i="1" l="1"/>
  <c r="F29" i="1"/>
  <c r="F7" i="1"/>
  <c r="F57" i="1" l="1"/>
  <c r="F17" i="1"/>
  <c r="F24" i="1" l="1"/>
  <c r="F238" i="1"/>
  <c r="F68" i="1"/>
  <c r="F56" i="1"/>
  <c r="F44" i="1"/>
  <c r="F27" i="1"/>
  <c r="F26" i="1"/>
  <c r="F25" i="1"/>
  <c r="F22" i="1" l="1"/>
  <c r="F16" i="1"/>
  <c r="F235" i="1" l="1"/>
  <c r="F130" i="1" l="1"/>
  <c r="F13" i="1"/>
  <c r="F34" i="1"/>
  <c r="F220" i="1" l="1"/>
  <c r="F221" i="1"/>
  <c r="F222" i="1"/>
  <c r="F226" i="1"/>
  <c r="F227" i="1"/>
  <c r="F228" i="1"/>
  <c r="F229" i="1"/>
  <c r="F219" i="1" l="1"/>
  <c r="F157" i="1"/>
  <c r="F160" i="1"/>
  <c r="F150" i="1" l="1"/>
  <c r="F66" i="1"/>
  <c r="F64" i="1"/>
  <c r="F67" i="1"/>
  <c r="F69" i="1"/>
  <c r="F52" i="1"/>
  <c r="F50" i="1"/>
  <c r="F32" i="1"/>
  <c r="F35" i="1"/>
  <c r="F40" i="1"/>
  <c r="F41" i="1"/>
  <c r="F43" i="1"/>
  <c r="F10" i="1"/>
  <c r="F62" i="1" l="1"/>
  <c r="F234" i="1"/>
  <c r="F236" i="1"/>
  <c r="F237" i="1"/>
  <c r="F239" i="1"/>
  <c r="F240" i="1"/>
  <c r="F241" i="1"/>
  <c r="F242" i="1"/>
  <c r="F243" i="1"/>
  <c r="F244" i="1"/>
  <c r="F245" i="1"/>
  <c r="F246" i="1"/>
  <c r="F247" i="1"/>
  <c r="F233" i="1"/>
  <c r="F137" i="1"/>
  <c r="F136" i="1"/>
  <c r="F135" i="1"/>
  <c r="F134" i="1"/>
  <c r="F132" i="1"/>
  <c r="F129" i="1"/>
  <c r="F128" i="1"/>
  <c r="F127" i="1"/>
  <c r="F97" i="1"/>
  <c r="F98" i="1"/>
  <c r="F100" i="1"/>
  <c r="F107" i="1"/>
  <c r="F53" i="1"/>
  <c r="F54" i="1"/>
  <c r="F55" i="1"/>
  <c r="F58" i="1"/>
  <c r="F45" i="1"/>
  <c r="F36" i="1"/>
  <c r="F11" i="1"/>
  <c r="F12" i="1"/>
  <c r="F14" i="1"/>
  <c r="F15" i="1"/>
  <c r="F18" i="1"/>
  <c r="F232" i="1" l="1"/>
  <c r="F112" i="1"/>
  <c r="F84" i="1"/>
  <c r="F5" i="1"/>
  <c r="F30" i="1"/>
  <c r="F48" i="1"/>
  <c r="F79" i="1" l="1"/>
  <c r="F77" i="1" s="1"/>
  <c r="F3" i="1" s="1"/>
  <c r="F296" i="1" s="1"/>
  <c r="F293" i="1" l="1"/>
  <c r="F294" i="1"/>
  <c r="F292" i="1"/>
  <c r="F295" i="1"/>
  <c r="F283" i="1" l="1"/>
  <c r="F192" i="1" s="1"/>
</calcChain>
</file>

<file path=xl/sharedStrings.xml><?xml version="1.0" encoding="utf-8"?>
<sst xmlns="http://schemas.openxmlformats.org/spreadsheetml/2006/main" count="644" uniqueCount="538">
  <si>
    <t>UREDITEV MEJE</t>
  </si>
  <si>
    <t>IZRAVNAVA MEJE</t>
  </si>
  <si>
    <t>SPREMEMBA BONITETE ZEMLJIŠČ</t>
  </si>
  <si>
    <t>tarifna številka</t>
  </si>
  <si>
    <t>količina</t>
  </si>
  <si>
    <t>geodetska storitev</t>
  </si>
  <si>
    <t>število točk</t>
  </si>
  <si>
    <t>2.3</t>
  </si>
  <si>
    <t>2.4</t>
  </si>
  <si>
    <t>2.6</t>
  </si>
  <si>
    <t>2.7</t>
  </si>
  <si>
    <t>4.3</t>
  </si>
  <si>
    <t>4.5</t>
  </si>
  <si>
    <t>Račun agronoma</t>
  </si>
  <si>
    <t>13.1</t>
  </si>
  <si>
    <t>GEODETSKI NAČRT</t>
  </si>
  <si>
    <t>7.4</t>
  </si>
  <si>
    <t>Za vsako stranko, ki je bila vabljena na obravnavo.</t>
  </si>
  <si>
    <t>8.1</t>
  </si>
  <si>
    <t>8.2</t>
  </si>
  <si>
    <t>8.3</t>
  </si>
  <si>
    <t>9.1</t>
  </si>
  <si>
    <t>9.9</t>
  </si>
  <si>
    <t>NOVA IZMERA</t>
  </si>
  <si>
    <t>EVIDENTIRANJE OBJEKTOV GOSPODARSKE JAVNE INFRASTRUKTURE</t>
  </si>
  <si>
    <t>10.1</t>
  </si>
  <si>
    <t>10.2</t>
  </si>
  <si>
    <t>10.3</t>
  </si>
  <si>
    <t>10.4</t>
  </si>
  <si>
    <t>10.5</t>
  </si>
  <si>
    <t>13.2</t>
  </si>
  <si>
    <t>13.3</t>
  </si>
  <si>
    <t>OBRAČUN PO URNIH POSTAVKAH</t>
  </si>
  <si>
    <t>1.3</t>
  </si>
  <si>
    <t>1.4</t>
  </si>
  <si>
    <t>1.5</t>
  </si>
  <si>
    <t>1.6</t>
  </si>
  <si>
    <t>1.7</t>
  </si>
  <si>
    <t>1.8</t>
  </si>
  <si>
    <t>1.9</t>
  </si>
  <si>
    <t>1.10</t>
  </si>
  <si>
    <t>Za vsako parcelo, ki jo določa ali se je dotika meja, ki se je uredila.</t>
  </si>
  <si>
    <t>Do ene ure terenskega dela.</t>
  </si>
  <si>
    <t>Za izdelavo elaborata ureditve meje.</t>
  </si>
  <si>
    <t>3.3</t>
  </si>
  <si>
    <t>3.4</t>
  </si>
  <si>
    <t>3.5</t>
  </si>
  <si>
    <t>3.6</t>
  </si>
  <si>
    <t>3.7</t>
  </si>
  <si>
    <t>3.8</t>
  </si>
  <si>
    <t>10.6</t>
  </si>
  <si>
    <t>10.7</t>
  </si>
  <si>
    <t>10.8</t>
  </si>
  <si>
    <t>11.1</t>
  </si>
  <si>
    <t>11.2</t>
  </si>
  <si>
    <t>11.3</t>
  </si>
  <si>
    <t>11.4</t>
  </si>
  <si>
    <t>11.5</t>
  </si>
  <si>
    <t>11.6</t>
  </si>
  <si>
    <t>11.7</t>
  </si>
  <si>
    <t>11.8</t>
  </si>
  <si>
    <t>11.9</t>
  </si>
  <si>
    <t>Evidentiranje vsake posamezne GJI</t>
  </si>
  <si>
    <t>Zakoličba</t>
  </si>
  <si>
    <t>12.1</t>
  </si>
  <si>
    <t>12.2</t>
  </si>
  <si>
    <t>Terenska izmera</t>
  </si>
  <si>
    <t>9.2</t>
  </si>
  <si>
    <t>9.3</t>
  </si>
  <si>
    <t>9.4</t>
  </si>
  <si>
    <t>9.5</t>
  </si>
  <si>
    <t>9.6</t>
  </si>
  <si>
    <t>9.7</t>
  </si>
  <si>
    <t>9.8</t>
  </si>
  <si>
    <t>10.9</t>
  </si>
  <si>
    <t>4.4</t>
  </si>
  <si>
    <t>0</t>
  </si>
  <si>
    <t>Predizmera in vzpostavitev koordinatnega sistema. Prihod na teren v primeru odpovedi mejne obravnave.</t>
  </si>
  <si>
    <t>LOKACIJSKA IZBOLJŠAVA</t>
  </si>
  <si>
    <t xml:space="preserve">Priprava, pregled in analiza arhivskih podatkov, pregled zemljiške knjige in drugih baz podatkov.  </t>
  </si>
  <si>
    <t>Za vsako začeto uro terenskega dela.</t>
  </si>
  <si>
    <t>1.2</t>
  </si>
  <si>
    <t>1.1</t>
  </si>
  <si>
    <t>1.11</t>
  </si>
  <si>
    <t>2.1</t>
  </si>
  <si>
    <t>2.2</t>
  </si>
  <si>
    <t>3.1</t>
  </si>
  <si>
    <t>3.2</t>
  </si>
  <si>
    <t>3.9</t>
  </si>
  <si>
    <t>3.10</t>
  </si>
  <si>
    <t>3.11</t>
  </si>
  <si>
    <t>3.12</t>
  </si>
  <si>
    <t>4.1</t>
  </si>
  <si>
    <t>4.2</t>
  </si>
  <si>
    <t>4.6</t>
  </si>
  <si>
    <t>4.7</t>
  </si>
  <si>
    <t>4.8</t>
  </si>
  <si>
    <t>5.1</t>
  </si>
  <si>
    <t>5.2</t>
  </si>
  <si>
    <t>5.3</t>
  </si>
  <si>
    <t>5.4</t>
  </si>
  <si>
    <t>5.5</t>
  </si>
  <si>
    <t>5.6</t>
  </si>
  <si>
    <t>6.1</t>
  </si>
  <si>
    <t>6.2</t>
  </si>
  <si>
    <t>6.3</t>
  </si>
  <si>
    <t>6.4</t>
  </si>
  <si>
    <t>7.1</t>
  </si>
  <si>
    <t>7.2</t>
  </si>
  <si>
    <t>7.3</t>
  </si>
  <si>
    <t>7.5</t>
  </si>
  <si>
    <t>7.6</t>
  </si>
  <si>
    <t>7.7</t>
  </si>
  <si>
    <t>8.4</t>
  </si>
  <si>
    <t>8.5</t>
  </si>
  <si>
    <t>8.6</t>
  </si>
  <si>
    <t>8.7</t>
  </si>
  <si>
    <t>8.8</t>
  </si>
  <si>
    <t>8.9</t>
  </si>
  <si>
    <t>8.10</t>
  </si>
  <si>
    <t>8.11</t>
  </si>
  <si>
    <t>10.10</t>
  </si>
  <si>
    <t>10.12</t>
  </si>
  <si>
    <t>10.13</t>
  </si>
  <si>
    <t>10.14</t>
  </si>
  <si>
    <t>11.10</t>
  </si>
  <si>
    <t>12.3</t>
  </si>
  <si>
    <t>16.1</t>
  </si>
  <si>
    <t>16.2</t>
  </si>
  <si>
    <t xml:space="preserve">Pridobitev, analiza in priprava podatkov za zakoličbo. </t>
  </si>
  <si>
    <t xml:space="preserve">vrednost </t>
  </si>
  <si>
    <t>TARIFNI DEL CENIKA GEODETSKIH STORITEV</t>
  </si>
  <si>
    <t>1.12</t>
  </si>
  <si>
    <t>4.9</t>
  </si>
  <si>
    <t>7.8</t>
  </si>
  <si>
    <t>Priprava, pregled in analiza arhivskih podatkov, pregled zemljiške knjige in drugih baz podatkov. Vabljenje strank na mejno obravnavo.</t>
  </si>
  <si>
    <t>Za vsakih začetnih do 5 IDPOSov ali začetnih do 50 strani ali do ene ure priprave podatkov.</t>
  </si>
  <si>
    <t>Za vsako stranko, ki se je udeležila mejne obravnave.</t>
  </si>
  <si>
    <t>Za izdelavo 1 ha elaborata lokacijske izboljšave.</t>
  </si>
  <si>
    <t>Za vsak dodatno točko (linijska točka, posredna označitev).</t>
  </si>
  <si>
    <t>Pridobitev potrdila ali akta, na podlagi katerega je izvedena parcelacija.</t>
  </si>
  <si>
    <t>Za vsako parcelo, ki se ji je spremenila meja.</t>
  </si>
  <si>
    <t>Za izdelavo elaborata izravnave meje.</t>
  </si>
  <si>
    <t>Za vsako stranko, ki se je udeležila označitve meje.</t>
  </si>
  <si>
    <t>Priprava, pregled in analiza arhivskih podatkov, pregled zemljiške knjige in drugih baz podatkov. Vabljenje strank na označitev meje v naravi.</t>
  </si>
  <si>
    <t>Obdelava poligona enakih bonitet.</t>
  </si>
  <si>
    <t>Za izdelavo elaborate spremembe bonitete zemljišč.</t>
  </si>
  <si>
    <t>Za vsako stranko, ki se je udeležila obravnave.</t>
  </si>
  <si>
    <t>Za izmero vsake etaže.</t>
  </si>
  <si>
    <t>Za izdelavo elaborata.</t>
  </si>
  <si>
    <t>Za izdelavo podrobnejšega načrta dela stavbe za vsak prostor posebej.</t>
  </si>
  <si>
    <t>Za vsak del stavbe nad enim delom.</t>
  </si>
  <si>
    <t>Izris obstoječega stanja ali digitalizacija starih etažnih načrtov (urna postavka - manj zahtevna dela).</t>
  </si>
  <si>
    <t>Vložitev zahteve za določitev hišne številke.</t>
  </si>
  <si>
    <t>Priprava in uskladitev predloga nove razdelitve zemljišč za vsako novo nastalo parcelo.</t>
  </si>
  <si>
    <t>Priprava in uskladitev predloga nove razdelitve zemljišč za vsako novo nastalo parcelo v območju OPPN.</t>
  </si>
  <si>
    <t>Za vsako parcelo, ki je nastala ali se ukinila s komasacijo.</t>
  </si>
  <si>
    <t>Za vsakega lastnika v komasacijski pogodbi.</t>
  </si>
  <si>
    <t>Za vsako stranko, ki je bila vabljena na mejno obravnavo.</t>
  </si>
  <si>
    <t>Za izmero vsakih 5 lomov pri ploskovnih objektih.</t>
  </si>
  <si>
    <t>Za evidentiranje vsake točke GJI.</t>
  </si>
  <si>
    <t>Za evidentiranje vsake linije GJI.</t>
  </si>
  <si>
    <t>Za izdelavo elaborata GJI.</t>
  </si>
  <si>
    <t>Za vsako zakoličeno točko GJI.</t>
  </si>
  <si>
    <t>Za pridobitev in pripravo podatkov.</t>
  </si>
  <si>
    <t>Za izmero vsakih 10 m linijskega voda.</t>
  </si>
  <si>
    <t xml:space="preserve">ZAKOLIČBA STAVB IN OBJEKTOV </t>
  </si>
  <si>
    <t>Vzpostavitev geodetske mreže (izmeritvena točka).</t>
  </si>
  <si>
    <t>Osnovna zakoličba (vsaka zakoličena Hz in V točka).</t>
  </si>
  <si>
    <t>Detajlna zakoličba (točka).</t>
  </si>
  <si>
    <t>Detajlna zakoličba (os).</t>
  </si>
  <si>
    <t>Zapisnik o zakoličbi.</t>
  </si>
  <si>
    <t>Izdelava poročila in grafične priloge o izvedeni zakoličbi.</t>
  </si>
  <si>
    <t>Za zakoličbo večstanovanjskih stavb, industrijskih hal, objektov javne gospodarske infrastrukture (kanalizacijskih vodov, vodovodov, cest …) inženirskih objektov (mostovi, predori), nadzorov gradnje se priporoča vrednotenje na priporočeno urno postavko PI Geo za najzahtevnejša dela (zaradi povečanja zahtevnosti izvedbe dela, zahtevnost terena ali objekta, nočno delo, izredne vremenske razmere se upošteva faktorje povečave vrednosti točke od 15 % do 50 %).</t>
  </si>
  <si>
    <t>Za evidentiranje vsakega dodatnega atributa za vsako posamezno točko ali linijo za katastra upravljavca.</t>
  </si>
  <si>
    <t>Za izdelavo elaborata pogodbene komasacije za vsak začet 1 ha zemljišča (faktorji povečave vrednosti točke od 25 % do 50 %).</t>
  </si>
  <si>
    <t>17.1</t>
  </si>
  <si>
    <t xml:space="preserve">Pridobitev, analiza in priprava podatkov za izvedbo preleta. </t>
  </si>
  <si>
    <t>17.2</t>
  </si>
  <si>
    <t>1</t>
  </si>
  <si>
    <t>18.</t>
  </si>
  <si>
    <t>18.1</t>
  </si>
  <si>
    <t>19.2</t>
  </si>
  <si>
    <t>19.3</t>
  </si>
  <si>
    <t>19.4</t>
  </si>
  <si>
    <t>19.5</t>
  </si>
  <si>
    <t>(4) Zaradi različne stopnje natančnosti ZK točk[1] se lahko cene povečajo/zmanjšajo za naslednje faktorje</t>
  </si>
  <si>
    <t>Natančnost ZK točk</t>
  </si>
  <si>
    <t xml:space="preserve">opis </t>
  </si>
  <si>
    <t>faktor</t>
  </si>
  <si>
    <t>4 cm</t>
  </si>
  <si>
    <t>50 cm</t>
  </si>
  <si>
    <t>0.75</t>
  </si>
  <si>
    <t>100 cm</t>
  </si>
  <si>
    <t>[1] natančnost določitve ZK točk je določena kot daljša polos standardne elipse zaupanja v koordinati točke</t>
  </si>
  <si>
    <t>Horizontalne koordinate točke so določene z točnostjo do 10 cm ob 65 % intervalu zaupanja (T ≤ 0.1 m).</t>
  </si>
  <si>
    <t>Horizontalne koordinate točke so določene z točnostjo od 10  do 20 cm ob 65 % intervalu zaupanja (0,1 m &lt; T ≤ 0,2 m).</t>
  </si>
  <si>
    <t>Horizontalne koordinate točke so določene z točnostjo od 20  do 30 cm ob 65 % intervalu zaupanja (0,2 m &lt; T ≤ 0,3m).</t>
  </si>
  <si>
    <t>Horizontalne koordinate točke so določene z točnostjo od 30  do 40 cm ob 65 % intervalu zaupanja (0,3 m &lt; T ≤ 0,4 m).</t>
  </si>
  <si>
    <t>Horizontalne koordinate točke so določene z točnostjo od 40  do 50 cm ob 65 % intervalu zaupanja (0,4 m &lt; T ≤ 0,5 m).</t>
  </si>
  <si>
    <t>Horizontalne koordinate točke so določene z točnostjo od 50  do 75 cm ob 65 % intervalu zaupanja (0,5 m &lt; T ≤ 0,75 m).</t>
  </si>
  <si>
    <t>Horizontalne koordinate točke so določene z točnostjo od 75  do 100 cm ob 65 % intervalu zaupanja (0,75 m &lt; T ≤ 1 m).</t>
  </si>
  <si>
    <t>FAKTOR</t>
  </si>
  <si>
    <t>Točnost višin (standardni odklon) do ±0,1 m</t>
  </si>
  <si>
    <t xml:space="preserve">višine določene z meritvami </t>
  </si>
  <si>
    <t>Točnost višin (standardni odklon) do ±0,25 m</t>
  </si>
  <si>
    <t>višine določene s transformacijo (uporaba modela geoida)</t>
  </si>
  <si>
    <t xml:space="preserve">Točnost višin (standardni odklon) do 1,0 m </t>
  </si>
  <si>
    <t>presek z lidarskim DMV (Hz koordinate so merjene)</t>
  </si>
  <si>
    <t>Točnost višin (standardni odklon) slabša od 1,0 m</t>
  </si>
  <si>
    <t>presek z lidarskim DMV (Hz koordinate niso merjene; vektorizacija, daljinsko zaznavanje)</t>
  </si>
  <si>
    <t>Faktor</t>
  </si>
  <si>
    <t>Izvedba preleta</t>
  </si>
  <si>
    <t>Končni izdelki</t>
  </si>
  <si>
    <t>18.7</t>
  </si>
  <si>
    <t>19.6</t>
  </si>
  <si>
    <t>19.7</t>
  </si>
  <si>
    <t>Evidentiranje telekomunikacij GJI</t>
  </si>
  <si>
    <t>Grafična prilagoditev parcele z obrazložitvijo v strokovnem poročilu.</t>
  </si>
  <si>
    <t>Za vsako katastrsko točko dodano ali brisano v postopku določitve spremembe tlorisa stavbe.</t>
  </si>
  <si>
    <t>Za vsako točko dodano ali brisano v postopku določitve spremembe podzemnega, nadzemnega ali tlorisa zemljišča pod stavbo.</t>
  </si>
  <si>
    <t>Za vsako parcelo, ki jo seka spremenjen tloris stavbe ali se iz nje briše.</t>
  </si>
  <si>
    <t>Za vsako točko poligona dodano ali brisano v postopku spremembe sestavine dela stavbe.</t>
  </si>
  <si>
    <t>Za vsako parcelo, na kateri se spreminja sestavina dela stavbe.</t>
  </si>
  <si>
    <t>20</t>
  </si>
  <si>
    <t>DOLOČITEV OBMOČJA STAVBNE PRAVICE in OBMOČJA SLUŽNOSTI</t>
  </si>
  <si>
    <t>GEODETSKI MONITORING</t>
  </si>
  <si>
    <t>Za vsako točko, predlagano v postopku ureditve meje.</t>
  </si>
  <si>
    <t>Za vsako dodatno točko (linijska točka, posredna označitev, presek z drugimi sloji).</t>
  </si>
  <si>
    <t>Za vsako drugo spremenjeno točko pri obdelavi topološke usklajenosti grafičnih slojev katastra nepremičnin (faktorji povečave vrednosti točke od 15 % do 50 %).</t>
  </si>
  <si>
    <t>1.13</t>
  </si>
  <si>
    <t>1.14</t>
  </si>
  <si>
    <t>Za vsako spremenjeno katastrsko točko v postopku.</t>
  </si>
  <si>
    <t>Za vsako katastrsko točko, določeno v postopku parcelacije.</t>
  </si>
  <si>
    <t>Za vsako katastrsko točko, določeno v postopku, izravnave meje.</t>
  </si>
  <si>
    <t>Za izdelavo elaborata označitve meje.</t>
  </si>
  <si>
    <t>Delo agronoma.</t>
  </si>
  <si>
    <t>6.5</t>
  </si>
  <si>
    <t>6.6</t>
  </si>
  <si>
    <t>2.5</t>
  </si>
  <si>
    <t>5.7</t>
  </si>
  <si>
    <t>7.9</t>
  </si>
  <si>
    <t>7.10</t>
  </si>
  <si>
    <t>7.11</t>
  </si>
  <si>
    <t>7.12</t>
  </si>
  <si>
    <t>7.13</t>
  </si>
  <si>
    <t>7.14</t>
  </si>
  <si>
    <t>7.15</t>
  </si>
  <si>
    <t>7.16</t>
  </si>
  <si>
    <t>7.17</t>
  </si>
  <si>
    <t>7.18</t>
  </si>
  <si>
    <t>7.19</t>
  </si>
  <si>
    <t xml:space="preserve">VPIS STAVBE IN DELOV STAVB </t>
  </si>
  <si>
    <t>8.12</t>
  </si>
  <si>
    <t>8.13</t>
  </si>
  <si>
    <t>8.14</t>
  </si>
  <si>
    <t>8.15</t>
  </si>
  <si>
    <t>8.16</t>
  </si>
  <si>
    <t>8.17</t>
  </si>
  <si>
    <t>8.18</t>
  </si>
  <si>
    <t>8.19</t>
  </si>
  <si>
    <t>8.20</t>
  </si>
  <si>
    <t>8.21</t>
  </si>
  <si>
    <t>30</t>
  </si>
  <si>
    <t>50</t>
  </si>
  <si>
    <t>80</t>
  </si>
  <si>
    <t>100</t>
  </si>
  <si>
    <t>10</t>
  </si>
  <si>
    <t>25</t>
  </si>
  <si>
    <t>Geodetski načrt s prikazom stvarnih in drugih pravic.</t>
  </si>
  <si>
    <t>Za vsako katastrsko točko, določeno v postopku komasacije (faktorji povečave vrednosti točke od 15 % do 50 %).</t>
  </si>
  <si>
    <t>Za vsako katastrsko točko, določeno v postopku nove izmere (faktorji povečave vrednosti točke od 15 % do 50 %).</t>
  </si>
  <si>
    <t>Faktor točnosti od 0.5-1</t>
  </si>
  <si>
    <t>13.4</t>
  </si>
  <si>
    <t>11</t>
  </si>
  <si>
    <t>Za vsako drugo spremenjeno katastrsko točko pri obdelavi topološke usklajenosti grafičnih slojev katastra nepremičnin (faktorji povečave vrednosti točke od 15 % do 50 %).</t>
  </si>
  <si>
    <t>Priprava zahteve s prilogami za pridobitev soglasja za spremembo meje parcele.</t>
  </si>
  <si>
    <t>SPREMEMBA PODATKOV O STAVBI IN DELIH STAVBE</t>
  </si>
  <si>
    <t>Za vsakega lastnika, za katerega se predlaga postavitev skrbnika za katastrski postopek.</t>
  </si>
  <si>
    <t>14.1</t>
  </si>
  <si>
    <t>14.2</t>
  </si>
  <si>
    <t>14.3</t>
  </si>
  <si>
    <t>14.4</t>
  </si>
  <si>
    <t>Operativna dela pri zakoličbi (zaradi povečanja zahtevnosti izvedbe dela, terena ali objekta, nočno delo, vremenske razmere se upošteva faktorje povečave vrednosti točke od 15 % do 50 %).</t>
  </si>
  <si>
    <t>15.1</t>
  </si>
  <si>
    <t>15.2</t>
  </si>
  <si>
    <t>15.3</t>
  </si>
  <si>
    <t>15.4</t>
  </si>
  <si>
    <t>15.5</t>
  </si>
  <si>
    <t>15.6</t>
  </si>
  <si>
    <t>15.7</t>
  </si>
  <si>
    <t>15.8</t>
  </si>
  <si>
    <t>15.9</t>
  </si>
  <si>
    <t>18.2</t>
  </si>
  <si>
    <t>18.3</t>
  </si>
  <si>
    <t>18.4</t>
  </si>
  <si>
    <t>18.5</t>
  </si>
  <si>
    <t>18.6</t>
  </si>
  <si>
    <t>vrednost</t>
  </si>
  <si>
    <t>PRIPRAVA ZAHTEV ZA SPREMEMBO PODATKOV BREZ ELABORATA</t>
  </si>
  <si>
    <t>Izračun površine</t>
  </si>
  <si>
    <t>Izračun površine parcele</t>
  </si>
  <si>
    <t>Izračun površine tlorisa stavbe</t>
  </si>
  <si>
    <t>Izračun površine stavbne pravice</t>
  </si>
  <si>
    <t>Izračun površine služnosti</t>
  </si>
  <si>
    <t>Izračun površine sestavin dela stavbe</t>
  </si>
  <si>
    <t>Vpis sprememb podatkov o stavbi in delov stavbe</t>
  </si>
  <si>
    <t>Sprememba podatkov za stavbo</t>
  </si>
  <si>
    <t>Sprememba podatkov za del stavbe</t>
  </si>
  <si>
    <t>Izbris stavbe in delov stavbe</t>
  </si>
  <si>
    <t>Ostalo</t>
  </si>
  <si>
    <t>Sprememba podatkov o upravniku</t>
  </si>
  <si>
    <t>12.1.1</t>
  </si>
  <si>
    <t>12.1.2</t>
  </si>
  <si>
    <t>12.1.3</t>
  </si>
  <si>
    <t>12.1.4</t>
  </si>
  <si>
    <t>12.1.5</t>
  </si>
  <si>
    <t>12.2.1</t>
  </si>
  <si>
    <t>12.2.2</t>
  </si>
  <si>
    <t>12.2.3</t>
  </si>
  <si>
    <t>12.3.1</t>
  </si>
  <si>
    <t>12</t>
  </si>
  <si>
    <t>13</t>
  </si>
  <si>
    <t>13.5</t>
  </si>
  <si>
    <t>14</t>
  </si>
  <si>
    <t>14.1.1</t>
  </si>
  <si>
    <t>14.1.2</t>
  </si>
  <si>
    <t>14.2.1</t>
  </si>
  <si>
    <t>14.2.2</t>
  </si>
  <si>
    <t>14.2.3</t>
  </si>
  <si>
    <t>14.2.4</t>
  </si>
  <si>
    <t>14.2.5</t>
  </si>
  <si>
    <t>14.3.1</t>
  </si>
  <si>
    <t>14.3.2</t>
  </si>
  <si>
    <t>14.3.3</t>
  </si>
  <si>
    <t>14.3.4</t>
  </si>
  <si>
    <t>14.3.5</t>
  </si>
  <si>
    <t>14.4.1</t>
  </si>
  <si>
    <t>14.4.2</t>
  </si>
  <si>
    <t>16.3</t>
  </si>
  <si>
    <t>16.4</t>
  </si>
  <si>
    <t>16.5</t>
  </si>
  <si>
    <t>16.6</t>
  </si>
  <si>
    <t>16.7</t>
  </si>
  <si>
    <t>16.8</t>
  </si>
  <si>
    <t>16.9</t>
  </si>
  <si>
    <t>16.10</t>
  </si>
  <si>
    <t>16.11</t>
  </si>
  <si>
    <t>16.12</t>
  </si>
  <si>
    <t>16.13</t>
  </si>
  <si>
    <t>16.14</t>
  </si>
  <si>
    <t>16.15</t>
  </si>
  <si>
    <t>17</t>
  </si>
  <si>
    <t>17.1.1</t>
  </si>
  <si>
    <t>17.1.2</t>
  </si>
  <si>
    <t>17.1.3</t>
  </si>
  <si>
    <t>17.1.4</t>
  </si>
  <si>
    <t>17.1.5</t>
  </si>
  <si>
    <t>17.1.6</t>
  </si>
  <si>
    <t>17.2.1</t>
  </si>
  <si>
    <t>17.1.7</t>
  </si>
  <si>
    <t>17.2.2</t>
  </si>
  <si>
    <t>17.2.3</t>
  </si>
  <si>
    <t>17.2.4</t>
  </si>
  <si>
    <t>19</t>
  </si>
  <si>
    <t>19.1</t>
  </si>
  <si>
    <t>20.1</t>
  </si>
  <si>
    <t>20.2</t>
  </si>
  <si>
    <t>20.3</t>
  </si>
  <si>
    <t>20.4</t>
  </si>
  <si>
    <t>20.5</t>
  </si>
  <si>
    <t>20.6</t>
  </si>
  <si>
    <t>20.7</t>
  </si>
  <si>
    <t>20.8</t>
  </si>
  <si>
    <t>20.9</t>
  </si>
  <si>
    <t>20.10</t>
  </si>
  <si>
    <t>16</t>
  </si>
  <si>
    <t>15</t>
  </si>
  <si>
    <t>9</t>
  </si>
  <si>
    <t>8</t>
  </si>
  <si>
    <t>7</t>
  </si>
  <si>
    <t>6</t>
  </si>
  <si>
    <t>5</t>
  </si>
  <si>
    <t>4</t>
  </si>
  <si>
    <t>3</t>
  </si>
  <si>
    <t>2</t>
  </si>
  <si>
    <t>Za vsak dodatno točko (linijska točka) (faktorji povečave vrednosti točke od 15 % do 50 %).</t>
  </si>
  <si>
    <t>Vabljenje na mejno obravnavo, objava katastrskega postopka (za vsakega lastnika).</t>
  </si>
  <si>
    <t>15-50 %</t>
  </si>
  <si>
    <t>Priprava digitalnega zahtevka (število zahtevkov).</t>
  </si>
  <si>
    <t>Arhiviranje elaborata in originalov listin.</t>
  </si>
  <si>
    <t>Priprava predloga za GURS - ponovna lokacijska izboljšava širšega območja zaradi zagotovitve koordinatnega vklopa v ZKN (9. odst./73. člena ZKN).</t>
  </si>
  <si>
    <t>Pretvorba zapisnika mejne obravnave v digitalni format (število stank v postopku mejne obravnave).</t>
  </si>
  <si>
    <t>Pretvorba zapisnika mejne obravnave v digitalni format (število strank v postopku mejne obravnave).</t>
  </si>
  <si>
    <t>PARCELACIJA (delitev parcele, združitev parcel, preoblikovanje parcel)</t>
  </si>
  <si>
    <t>Za vsako začetno uro terenskega dela.</t>
  </si>
  <si>
    <t>Za vsako parcelo, ki je nastala ali se je ukinila s parcelacijo.</t>
  </si>
  <si>
    <t>Za izdelavo elaborata parcelacije.</t>
  </si>
  <si>
    <t>Priprava predloga za GURS - ponovna lokacijska izboljšava širšega območja zaradi zagotovitve koordinatnega vklopa v ZKN 9. odst./73. člena ZKN.</t>
  </si>
  <si>
    <t>Za vsako označeno katastrsko točko z mejnikom v naravi.</t>
  </si>
  <si>
    <t>Obdelava meritvenih točk (vnos atributov).</t>
  </si>
  <si>
    <t>Za neurejene meje - Analiza in preračun za vsakih začetnih do 5 IDPOSov ali začetnih do 50 strani ali do ene ure priprave podatkov.</t>
  </si>
  <si>
    <t>Za urejene meje z določeno točnostjo manjšo ali enako 1 m - Za vsakih začetnih do 5 IDPOSov ali začetnih do 50 strani ali do ene ure priprave podatkov.</t>
  </si>
  <si>
    <t>Za vsako parcelo, ki jo seka tloris stavbe.</t>
  </si>
  <si>
    <t>Za vsak izmerjen prostorov v stavbi.</t>
  </si>
  <si>
    <t>Za izdelavo poligona zemljišča pod stavbo (do 10 točk).</t>
  </si>
  <si>
    <t>Za izdelavo poligona nadzemnega tlorisa (do 10 točk).</t>
  </si>
  <si>
    <t>Za izdelavo poligona podzemnega tlorisa (do 10 točk).</t>
  </si>
  <si>
    <t>Vložitev zahteve za določitev hišne številke in naročilo hišne tablice.</t>
  </si>
  <si>
    <t>Pretvorba zapisnika obravnave v digitalni format (število udeležencev mejne obravnave).</t>
  </si>
  <si>
    <t>Določitev neposredne bližine meje.</t>
  </si>
  <si>
    <t>Sprememba tlorisa (tloris stavbe, nadzemni tloris, podzemni tloris, tloris zemljišča pod stavbo).</t>
  </si>
  <si>
    <t>Sprememba sestavine dela stavbe.</t>
  </si>
  <si>
    <t>Sprememba stavbe ali dela stavbe.</t>
  </si>
  <si>
    <t>Za vsak spremenjen del stavbe nad enim delom.</t>
  </si>
  <si>
    <t xml:space="preserve">Podatki o stavbi in delu stavbe, ki se spreminjajo z zahtevo brez elaborata (obrazec S-9). </t>
  </si>
  <si>
    <t>POGODBENA KOMASACIJA - geodetskih del</t>
  </si>
  <si>
    <t>25-50 %</t>
  </si>
  <si>
    <t>Priprava projekta in pridobitev izjav za uvedbo postopka nove izmere (za vsakega lastnika).</t>
  </si>
  <si>
    <t>Objava nove izmere (vrste katastrskih postopkov, terminski plan) - za vsake 3 ha zemljišč ali 10 lastnikov.</t>
  </si>
  <si>
    <t>Za izdelavo elaborata nove izmere (3 ha ali min. 10 lastnikov sosednjih parcel).</t>
  </si>
  <si>
    <t>Za vsako stranko, od katere je potrebno pridobiti izjavo vlagatelja zahteve.</t>
  </si>
  <si>
    <t>Za vsako parcelo, na kateri se določa območje stavbne pravice ali območje služnosti.</t>
  </si>
  <si>
    <t>Za vsako točko poligona območja stavbne pravice ali območja služnosti določeno v postopku.</t>
  </si>
  <si>
    <t>Za izdelavo elaborata območja stavbne pravice ali območja služnosti.</t>
  </si>
  <si>
    <t>Določitev območja in izdelava elaborata.</t>
  </si>
  <si>
    <t>Izdelava elaborata in obravnava.</t>
  </si>
  <si>
    <t>Manj zahtevna terenska in pisarniška dela.</t>
  </si>
  <si>
    <t>Manj zahtevna dela pooblaščenega inženirja ali strokovno usposobljenega osebja (operater geodetskih inštrumentov, geodetska izmera, izdelava manj zahtevnih vsebin elaborata ...).</t>
  </si>
  <si>
    <t>Zahtevna dela pooblaščenega inženirja (vodenje, svetovanje, mejne obravnave, izdelava strokovnih mnenj, analiza podatkov iz zbirke listin, projektiranje geodetske mreže in geodetske izmere, izračun in izravnava koordinat, pregled elaboratov …).</t>
  </si>
  <si>
    <t>Zelo zahtevna dela pooblaščenega inženirja (vodenje, svetovanje, mejne obravnave, izdelava strokovnih mnenj, analiza podatkov iz zbirke listin, projektiranje geodetske mreže in geodetske izmere, izračun in izravnava koordinat, pregled elaboratov …).</t>
  </si>
  <si>
    <t>Najzahtevnejša dela pooblaščenega inženirja (vodenje velikih in zahtevnih geodetskih projektov na večjih območjih z velikim številom udeležencev - nove izmere, komasacije, veliki infrastrukturni objekti …), vodenje zahtevnih projektov državnega pomena (državni geodetski referenčni sistem, topografski podatki ...).</t>
  </si>
  <si>
    <t>Za evidentiranje vsakega dodatnega atributa za vsako posamezno točko ali linijo za katastra upravljalca.</t>
  </si>
  <si>
    <t>Grafični prikaz proizvodne sposobnosti zemljišča.</t>
  </si>
  <si>
    <t>Pridobivanje podatkov o poteku komunalnih vodov iz katastra GJI (en vod).</t>
  </si>
  <si>
    <t>Pridobivanje podatkov o poteku komunalnega voda pri posameznem upravljavcu (en vod) ali upravitelju zbirk podatkov.</t>
  </si>
  <si>
    <t>Prikaz dejanske ali namenske rabe zemljišča.</t>
  </si>
  <si>
    <t>Prikaz regulacijskih črt prostorskega akta; regulacijske linije, gradbene meje ali gradbene linije, enote urejanja prostora in namensko rabo prostora.</t>
  </si>
  <si>
    <t>Prikaz varstvenega območja, vodnih ter priobalnih zemljišč in varovalnih pasov infrastrukturnih vodov.</t>
  </si>
  <si>
    <t>Izvedba preleta za vsak nadaljnji ha površine.</t>
  </si>
  <si>
    <t>Dodatek: Izvedba preleta z brezpilotnim letalnikom za potrebe izdelave 3D modela.</t>
  </si>
  <si>
    <t>Dodatek: Določitev oslonilne/kontrolne točke.</t>
  </si>
  <si>
    <t>Izdelava certifikata in tehničnega poročila fotogrametričnega zajema podatkov.</t>
  </si>
  <si>
    <t>Klasifikacija oblaka točk.</t>
  </si>
  <si>
    <t>Izdelava oblaka točk.</t>
  </si>
  <si>
    <t>Za izmero vsakega ha zemljišča v urbanem naselju.</t>
  </si>
  <si>
    <t>Za izmero vsakega začetnega ha ali več zemljišča.</t>
  </si>
  <si>
    <t>Lokacijski prikaz stvarnih in drugih pravic ter pravnih dejstev (služnost, stavbna pravica, dogovorna uporaba).</t>
  </si>
  <si>
    <t>Dodatek: Izvedba preleta v gosto poseljenem območju (zavarovanje območja, večja previdnost, znaki ...).</t>
  </si>
  <si>
    <t>Pridobitev, analiza in priprava podatkov za izvedbo skeniranja.</t>
  </si>
  <si>
    <t>Izdelava certifikata in tehničnega poročila skeniranja.</t>
  </si>
  <si>
    <t>Izdelava certifikata in tehničnega poročila modeliranja.</t>
  </si>
  <si>
    <t>Modeliranje dodatnih elementov (strojne inst., elektro inst., itd.).</t>
  </si>
  <si>
    <t>Priprava elaborata geodetske mreže/vzpostavitev geodetske mreže.</t>
  </si>
  <si>
    <r>
      <t>Za evidentiranje vsakih 10 m</t>
    </r>
    <r>
      <rPr>
        <vertAlign val="superscript"/>
        <sz val="11"/>
        <color theme="1"/>
        <rFont val="Calibri"/>
        <family val="2"/>
        <charset val="238"/>
        <scheme val="minor"/>
      </rPr>
      <t>2</t>
    </r>
    <r>
      <rPr>
        <sz val="10"/>
        <color theme="1"/>
        <rFont val="Arial"/>
        <family val="2"/>
        <charset val="238"/>
      </rPr>
      <t xml:space="preserve"> poligona GJI.</t>
    </r>
  </si>
  <si>
    <r>
      <t>Za izmero do 3.500 m</t>
    </r>
    <r>
      <rPr>
        <vertAlign val="superscript"/>
        <sz val="10"/>
        <color theme="1"/>
        <rFont val="Arial"/>
        <family val="2"/>
        <charset val="238"/>
      </rPr>
      <t>2</t>
    </r>
    <r>
      <rPr>
        <sz val="10"/>
        <color theme="1"/>
        <rFont val="Arial"/>
        <family val="2"/>
        <charset val="238"/>
      </rPr>
      <t xml:space="preserve"> zemljišča.</t>
    </r>
  </si>
  <si>
    <r>
      <t>Za vsakih nadaljnjih 1000 m</t>
    </r>
    <r>
      <rPr>
        <vertAlign val="superscript"/>
        <sz val="10"/>
        <color theme="1"/>
        <rFont val="Arial"/>
        <family val="2"/>
        <charset val="238"/>
      </rPr>
      <t>2</t>
    </r>
    <r>
      <rPr>
        <sz val="10"/>
        <color theme="1"/>
        <rFont val="Arial"/>
        <family val="2"/>
        <charset val="238"/>
      </rPr>
      <t xml:space="preserve"> od osnovnih 3500 m2 do začetnega ha.</t>
    </r>
  </si>
  <si>
    <r>
      <t>Položajna uskladitev grafičnih podatkov</t>
    </r>
    <r>
      <rPr>
        <strike/>
        <sz val="10"/>
        <color theme="1"/>
        <rFont val="Arial"/>
        <family val="2"/>
        <charset val="238"/>
      </rPr>
      <t xml:space="preserve"> </t>
    </r>
    <r>
      <rPr>
        <sz val="10"/>
        <color theme="1"/>
        <rFont val="Arial"/>
        <family val="2"/>
        <charset val="238"/>
      </rPr>
      <t>katastra nepremičnin (pregled, preračun in transformacija arhivskih podatkov posameznega elaborata</t>
    </r>
    <r>
      <rPr>
        <strike/>
        <sz val="10"/>
        <color theme="1"/>
        <rFont val="Arial"/>
        <family val="2"/>
        <charset val="238"/>
      </rPr>
      <t>,</t>
    </r>
    <r>
      <rPr>
        <sz val="10"/>
        <color theme="1"/>
        <rFont val="Arial"/>
        <family val="2"/>
        <charset val="238"/>
      </rPr>
      <t xml:space="preserve"> analiza, uskladitev podatkov različnih točnosti urejenih mej -lokalna izmera, GK, TM).</t>
    </r>
  </si>
  <si>
    <r>
      <t>Izvedba skeniranja objekta do površine 200 m</t>
    </r>
    <r>
      <rPr>
        <vertAlign val="superscript"/>
        <sz val="10"/>
        <color theme="1"/>
        <rFont val="Arial"/>
        <family val="2"/>
        <charset val="238"/>
      </rPr>
      <t>2</t>
    </r>
    <r>
      <rPr>
        <sz val="10"/>
        <color theme="1"/>
        <rFont val="Arial"/>
        <family val="2"/>
        <charset val="238"/>
      </rPr>
      <t>.</t>
    </r>
  </si>
  <si>
    <r>
      <t>Izvedba skeniranja za vsakih 100 m</t>
    </r>
    <r>
      <rPr>
        <vertAlign val="superscript"/>
        <sz val="10"/>
        <color theme="1"/>
        <rFont val="Arial"/>
        <family val="2"/>
        <charset val="238"/>
      </rPr>
      <t>2</t>
    </r>
    <r>
      <rPr>
        <sz val="10"/>
        <color theme="1"/>
        <rFont val="Arial"/>
        <family val="2"/>
        <charset val="238"/>
      </rPr>
      <t xml:space="preserve"> nad začetnimi 200 m</t>
    </r>
    <r>
      <rPr>
        <vertAlign val="superscript"/>
        <sz val="10"/>
        <color theme="1"/>
        <rFont val="Arial"/>
        <family val="2"/>
        <charset val="238"/>
      </rPr>
      <t>2</t>
    </r>
    <r>
      <rPr>
        <sz val="10"/>
        <color theme="1"/>
        <rFont val="Arial"/>
        <family val="2"/>
        <charset val="238"/>
      </rPr>
      <t>.</t>
    </r>
  </si>
  <si>
    <r>
      <t>Obdelava podatkov, čiščenje, filtriranje skena za vsakih 100 m</t>
    </r>
    <r>
      <rPr>
        <vertAlign val="superscript"/>
        <sz val="10"/>
        <color theme="1"/>
        <rFont val="Arial"/>
        <family val="2"/>
        <charset val="238"/>
      </rPr>
      <t>2</t>
    </r>
    <r>
      <rPr>
        <sz val="10"/>
        <color theme="1"/>
        <rFont val="Arial"/>
        <family val="2"/>
        <charset val="238"/>
      </rPr>
      <t xml:space="preserve"> nad začetnimi 200 m</t>
    </r>
    <r>
      <rPr>
        <vertAlign val="superscript"/>
        <sz val="10"/>
        <color theme="1"/>
        <rFont val="Arial"/>
        <family val="2"/>
        <charset val="238"/>
      </rPr>
      <t>2</t>
    </r>
    <r>
      <rPr>
        <sz val="10"/>
        <color theme="1"/>
        <rFont val="Arial"/>
        <family val="2"/>
        <charset val="238"/>
      </rPr>
      <t>.</t>
    </r>
  </si>
  <si>
    <r>
      <t>Modeliranje LOD200 do 200 m</t>
    </r>
    <r>
      <rPr>
        <vertAlign val="superscript"/>
        <sz val="10"/>
        <color theme="1"/>
        <rFont val="Arial"/>
        <family val="2"/>
        <charset val="238"/>
      </rPr>
      <t>2</t>
    </r>
    <r>
      <rPr>
        <sz val="10"/>
        <color theme="1"/>
        <rFont val="Arial"/>
        <family val="2"/>
        <charset val="238"/>
      </rPr>
      <t xml:space="preserve"> gradbene konstrukcije.</t>
    </r>
  </si>
  <si>
    <t>3.13</t>
  </si>
  <si>
    <t>3.14</t>
  </si>
  <si>
    <t>Za vsako točko poligona dodano v postopku sestavine dela stavbe.</t>
  </si>
  <si>
    <t>Za vsako katastrsko točko določeno v postopku določitve tlorisa stavbe (zahtevni objekti)</t>
  </si>
  <si>
    <t>Za vsako katastrsko točko določeno v postopku določitve tlorisa stavbe (enostavni, nezahtevni, manj zahtevni)</t>
  </si>
  <si>
    <t>Pretvorba soglasja v digitalni format (število strank v postopku izravnave).</t>
  </si>
  <si>
    <t>Za izmero karakterističnih višin stavbe</t>
  </si>
  <si>
    <t>Detajlna zakoličba (točka) - zahtevni objekti</t>
  </si>
  <si>
    <t>Detajlna zakoličba (os) - zahtevni objekti</t>
  </si>
  <si>
    <t>85-250 točk</t>
  </si>
  <si>
    <t>SKENIRANJE dejanskega stanja</t>
  </si>
  <si>
    <t>MODELIRANJE dejanskega stanja</t>
  </si>
  <si>
    <t>Osnovna zakoličba (vsaka zakoličena Hz in V točka) - zahtevni objekti</t>
  </si>
  <si>
    <t>21.</t>
  </si>
  <si>
    <t>HIDROGRAFIJA (celinske vode)</t>
  </si>
  <si>
    <t>Priprava podatkov za izvedbo hidrografske izmere, planiranje izmere</t>
  </si>
  <si>
    <t>Hidrografska izmera z večsnopnim sonarjem za vsak začeti 1 ha</t>
  </si>
  <si>
    <t xml:space="preserve">Hidrografska izmera z enosnopnim sonarjem - izmera prečnega profila </t>
  </si>
  <si>
    <t>Izdelava certifikata in tehničnega poročila hidrografske izmere</t>
  </si>
  <si>
    <t>21.1</t>
  </si>
  <si>
    <t>21.2</t>
  </si>
  <si>
    <t>21.3</t>
  </si>
  <si>
    <t>21.4</t>
  </si>
  <si>
    <t>Priloga 1. - Katastrske storitve po Zakono o katastru nepremičnin - ZKN</t>
  </si>
  <si>
    <t>Za vsak izmerjen prostor v stavbi do 150 m2</t>
  </si>
  <si>
    <t>Priloga 2. - ostale geodetske inženirske storitve</t>
  </si>
  <si>
    <t>vrednost točke:</t>
  </si>
  <si>
    <t>15.10</t>
  </si>
  <si>
    <t>15.11</t>
  </si>
  <si>
    <t>15.12</t>
  </si>
  <si>
    <t>Izdelava elaborata geodetskega načrta glede na stopnjo zahtevnosti (manj zahteven - 85 točk, zahteven - 160 točk, zelo zahteven - 250 točk) .</t>
  </si>
  <si>
    <t>Dodatno posredovanje datoteke geodetskega načrta naročniku oziroma njegovemu projektantu ali arhitektu mesec dni in več po predaji elaboratov geodetskega načrta naročniku (iskanje v arhivu…).</t>
  </si>
  <si>
    <t>Za vsak odstranjen mejnik v naravi.</t>
  </si>
  <si>
    <t xml:space="preserve">Zapisnik odstranitve </t>
  </si>
  <si>
    <t>Arhiviranje zapisnika in originalov listin.</t>
  </si>
  <si>
    <t xml:space="preserve">Odstranitev mejnikov v naravi </t>
  </si>
  <si>
    <t>5.8</t>
  </si>
  <si>
    <t>5.9</t>
  </si>
  <si>
    <t>5.10</t>
  </si>
  <si>
    <t>5.11</t>
  </si>
  <si>
    <t>Za vsako stranko, ki je bila vabljena na odstranitev mejnikov v naravi in vsaki stranki in GURS, ki jim je bil poslan zapisnik odstranitve mejnikov v naravi.</t>
  </si>
  <si>
    <t>OZNAČITEV MEJE V NARAVI in ODSTRANITEV MEJNIKOV</t>
  </si>
  <si>
    <t>AEROFOTOGRAMETRIJA</t>
  </si>
  <si>
    <t>Izvedba preleta z brezpilotnim letalnikom površine do 5 ha, GSD &lt; 2 cm za potrebe izdelave oblaka točk in ortofota.</t>
  </si>
  <si>
    <t>Izvedba preleta z brezpilotnim letalnikom površine do 5 ha, GSD &gt; 2 cm za potrebe izdelave oblaka točk in ortofota.</t>
  </si>
  <si>
    <t>Izdelava ortofota.</t>
  </si>
  <si>
    <t>17.2.5</t>
  </si>
  <si>
    <t>Registracija in georeferenciranje oblaka točk.</t>
  </si>
  <si>
    <t>Obdelava podatkov, čiščenje, filtriranje oblaka točk do 200 m2.</t>
  </si>
  <si>
    <t>18.8</t>
  </si>
  <si>
    <t>Modeliranje LOD300 do 200 m2 gradbene konstrukcije.</t>
  </si>
  <si>
    <t>Modeliranje LOD350 do 200 m2 gradbene konstrukcije.</t>
  </si>
  <si>
    <r>
      <t>Modeliranje dodatnih 100 m</t>
    </r>
    <r>
      <rPr>
        <vertAlign val="superscript"/>
        <sz val="10"/>
        <color theme="1"/>
        <rFont val="Arial"/>
        <family val="2"/>
        <charset val="238"/>
      </rPr>
      <t>2</t>
    </r>
    <r>
      <rPr>
        <sz val="10"/>
        <color theme="1"/>
        <rFont val="Arial"/>
        <family val="2"/>
        <charset val="238"/>
      </rPr>
      <t xml:space="preserve"> gradbenenih konstrukcij.</t>
    </r>
  </si>
  <si>
    <t>Priprava posameznega 2D načrta iz oblaka točk/modela (izris fasade, prečni prerez...).</t>
  </si>
  <si>
    <t>Vgradnja horizontalnih/vertikalnih geodetskih točk do 5 točk (pecelj, navojna plošča za prisilno centriranje, druga oznake višinske točke, opazovalni steber ni vključen v ceno).</t>
  </si>
  <si>
    <t>Vgradnja horizontalnih/vertikalnih za vsako naslednjo geodetsko točko nad osnovnimi 5-imi točkami (pecelj, navojna plošča za prisilno centriranje, druga oznake višinske točke, opazovalni steber ni vključen v ceno).</t>
  </si>
  <si>
    <t>Terenska izmera nivelmanske geodetske mreže (do 5 točk) za spremljanje vertikalne stabilnosti (za ugotavljanje stabilnosti 5 točk v vertikalni smeri je potrebno imeti dodatno še vsaj 2 stabilni točki)</t>
  </si>
  <si>
    <t>Terenska izmera nivelmanske geodetske mreže za vsako naslednjo točko nad osnovnimi 5-imi točkami.</t>
  </si>
  <si>
    <t>Terenska izmera terestrične geodetske mreže za spremljanje stabilnosti v horizontalni in vertikalni smeri (do 5 točk). Za ugotavljanje stabilnosti 5 točk v horizontalni in vertikalni smeri je potrebno dodatno imeti še vsaj 3 stabilne točke</t>
  </si>
  <si>
    <t>Terenska izmera terestrične geodetske mreže za spremljanje stabilnosti v horizontalni in vertikalni smeri za vsako naslednjo točko nad osnovnimi 5-imi točkami.</t>
  </si>
  <si>
    <t>Izravnava, izdelava tehničnega poročila in certifikata za spremljanje stabilnosti v vertikalni smeri do 5-ih opazovanih geodetskih točk .</t>
  </si>
  <si>
    <t>Izravnava, izdelava tehničnega poročila in certifikata za spremljanje stabilnosti v vertikalni smeri od 5 - 10 opazovanih geodetskih točk.</t>
  </si>
  <si>
    <t>Izravnava, izdelava tehničnega poročila in certifikata za spremljanje stabilnosti nad 10-imi opazovanimi geodetskimi točkami .</t>
  </si>
  <si>
    <t>20.11</t>
  </si>
  <si>
    <t>Izravnava, izdelava tehničnega poročila in certifikata za spremljanje stabilnosti v horizontalni in vertikalni smeri do 5-ih opazovanih geodetskih točk.</t>
  </si>
  <si>
    <t>20.12</t>
  </si>
  <si>
    <t>Izravnava, izdelava tehničnega poročila in certifikata za spremljanje stabilnosti v horizontalni in vertikalni smeri od 5 - 10 opazovanih geodetskih točk.</t>
  </si>
  <si>
    <t>20.13</t>
  </si>
  <si>
    <t>Izravnava, izdelava tehničnega poročila in certifikata za spremljanje stabilnosti v horizontalni in vertikalni smeri nad 10-imi opazovanimi geodetskimi točkami.</t>
  </si>
  <si>
    <t>Uporaba dodatnega senzorja za površino do 1Ha.</t>
  </si>
  <si>
    <t>19.8</t>
  </si>
  <si>
    <t>Modeliranje &gt; LOD350 do 200 m2 gradbene konstrukcije.</t>
  </si>
  <si>
    <t>21.5</t>
  </si>
  <si>
    <t>19.9</t>
  </si>
  <si>
    <t>18.9</t>
  </si>
  <si>
    <t>Teksturiranje modelov stavb in terena dejanskega stanja (Točnost modela za stavbe 18 mm) Za vsakih 500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</si>
</sst>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1]"/>
    <numFmt numFmtId="165" formatCode="#,##0.00\ &quot;€&quot;"/>
    <numFmt numFmtId="166" formatCode="#,##0.000\ [$€-1];[Red]\-#,##0.000\ [$€-1]"/>
    <numFmt numFmtId="167" formatCode="#,##0.00\ [$€-1];[Red]\-#,##0.00\ [$€-1]"/>
  </numFmts>
  <fonts count="21"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0"/>
      <color rgb="FFFF0000"/>
      <name val="Arial"/>
      <family val="2"/>
      <charset val="238"/>
    </font>
    <font>
      <sz val="10"/>
      <name val="Calibri"/>
      <family val="2"/>
      <charset val="238"/>
    </font>
    <font>
      <b/>
      <sz val="10"/>
      <name val="Calibri"/>
      <family val="2"/>
      <charset val="238"/>
    </font>
    <font>
      <u/>
      <sz val="10"/>
      <color theme="10"/>
      <name val="Arial"/>
      <family val="2"/>
      <charset val="238"/>
    </font>
    <font>
      <sz val="10"/>
      <color theme="1"/>
      <name val="Arial"/>
      <family val="2"/>
      <charset val="238"/>
    </font>
    <font>
      <b/>
      <sz val="11"/>
      <color theme="1"/>
      <name val="Arial"/>
      <family val="2"/>
      <charset val="238"/>
    </font>
    <font>
      <b/>
      <sz val="10"/>
      <color theme="1"/>
      <name val="Arial"/>
      <family val="2"/>
      <charset val="238"/>
    </font>
    <font>
      <strike/>
      <sz val="10"/>
      <color theme="1"/>
      <name val="Arial"/>
      <family val="2"/>
      <charset val="238"/>
    </font>
    <font>
      <b/>
      <sz val="11"/>
      <color theme="1"/>
      <name val="Calibri"/>
      <family val="2"/>
      <charset val="238"/>
      <scheme val="minor"/>
    </font>
    <font>
      <b/>
      <sz val="12"/>
      <color theme="1"/>
      <name val="Arial"/>
      <family val="2"/>
      <charset val="238"/>
    </font>
    <font>
      <sz val="11"/>
      <color theme="1"/>
      <name val="Arial"/>
      <family val="2"/>
      <charset val="238"/>
    </font>
    <font>
      <b/>
      <sz val="10"/>
      <color theme="1"/>
      <name val="Calibri"/>
      <family val="2"/>
      <charset val="238"/>
      <scheme val="minor"/>
    </font>
    <font>
      <vertAlign val="superscript"/>
      <sz val="11"/>
      <color theme="1"/>
      <name val="Calibri"/>
      <family val="2"/>
      <charset val="238"/>
      <scheme val="minor"/>
    </font>
    <font>
      <vertAlign val="superscript"/>
      <sz val="10"/>
      <color theme="1"/>
      <name val="Arial"/>
      <family val="2"/>
      <charset val="238"/>
    </font>
    <font>
      <sz val="11"/>
      <color rgb="FFFF0000"/>
      <name val="Arial"/>
      <family val="2"/>
      <charset val="238"/>
    </font>
    <font>
      <sz val="8"/>
      <name val="Arial"/>
      <family val="2"/>
      <charset val="238"/>
    </font>
  </fonts>
  <fills count="6">
    <fill>
      <patternFill patternType="none"/>
    </fill>
    <fill>
      <patternFill patternType="gray125"/>
    </fill>
    <fill>
      <patternFill patternType="solid">
        <fgColor theme="3" tint="0.39997558519241921"/>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theme="0" tint="-0.499984740745262"/>
      </top>
      <bottom/>
      <diagonal/>
    </border>
    <border>
      <left/>
      <right/>
      <top/>
      <bottom style="thin">
        <color theme="0" tint="-0.499984740745262"/>
      </bottom>
      <diagonal/>
    </border>
  </borders>
  <cellStyleXfs count="5">
    <xf numFmtId="0" fontId="0" fillId="0" borderId="0"/>
    <xf numFmtId="165" fontId="3" fillId="0" borderId="0"/>
    <xf numFmtId="0" fontId="2" fillId="0" borderId="0"/>
    <xf numFmtId="9" fontId="4" fillId="0" borderId="0" applyFont="0" applyFill="0" applyBorder="0" applyAlignment="0" applyProtection="0"/>
    <xf numFmtId="0" fontId="8" fillId="0" borderId="0" applyNumberFormat="0" applyFill="0" applyBorder="0" applyAlignment="0" applyProtection="0"/>
  </cellStyleXfs>
  <cellXfs count="123">
    <xf numFmtId="0" fontId="0" fillId="0" borderId="0" xfId="0"/>
    <xf numFmtId="0" fontId="3" fillId="0" borderId="0" xfId="0" applyFont="1"/>
    <xf numFmtId="0" fontId="5" fillId="0" borderId="0" xfId="0" applyFont="1"/>
    <xf numFmtId="0" fontId="8" fillId="0" borderId="0" xfId="4" applyAlignment="1">
      <alignment vertical="center"/>
    </xf>
    <xf numFmtId="0" fontId="7"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xf>
    <xf numFmtId="0" fontId="0" fillId="0" borderId="1" xfId="0" applyBorder="1" applyAlignment="1">
      <alignment horizontal="left" vertical="top" wrapText="1"/>
    </xf>
    <xf numFmtId="0" fontId="0" fillId="5" borderId="1" xfId="0" applyFill="1" applyBorder="1" applyAlignment="1">
      <alignment wrapText="1"/>
    </xf>
    <xf numFmtId="49" fontId="10" fillId="3" borderId="0" xfId="0" applyNumberFormat="1" applyFont="1" applyFill="1" applyAlignment="1">
      <alignment vertical="center" wrapText="1"/>
    </xf>
    <xf numFmtId="49" fontId="9" fillId="0" borderId="0" xfId="0" applyNumberFormat="1" applyFont="1" applyAlignment="1">
      <alignment vertical="center" wrapText="1"/>
    </xf>
    <xf numFmtId="0" fontId="9" fillId="0" borderId="0" xfId="0" applyFont="1" applyAlignment="1">
      <alignment vertical="center" wrapText="1"/>
    </xf>
    <xf numFmtId="0" fontId="9" fillId="0" borderId="0" xfId="0" applyFont="1" applyAlignment="1">
      <alignment horizontal="right" vertical="center" wrapText="1"/>
    </xf>
    <xf numFmtId="0" fontId="9" fillId="0" borderId="0" xfId="0" applyFont="1" applyAlignment="1">
      <alignment horizontal="right" vertical="center"/>
    </xf>
    <xf numFmtId="0" fontId="11" fillId="0" borderId="0" xfId="0" applyFont="1" applyAlignment="1">
      <alignment horizontal="right" vertical="center"/>
    </xf>
    <xf numFmtId="164" fontId="9" fillId="0" borderId="0" xfId="0" applyNumberFormat="1" applyFont="1" applyAlignment="1">
      <alignment horizontal="right" vertical="center"/>
    </xf>
    <xf numFmtId="1" fontId="9" fillId="0" borderId="0" xfId="0" applyNumberFormat="1" applyFont="1" applyAlignment="1">
      <alignment horizontal="right" vertical="center" wrapText="1"/>
    </xf>
    <xf numFmtId="0" fontId="9" fillId="0" borderId="0" xfId="0" applyFont="1" applyAlignment="1">
      <alignment horizontal="right"/>
    </xf>
    <xf numFmtId="0" fontId="9" fillId="0" borderId="0" xfId="0" applyFont="1" applyAlignment="1">
      <alignment vertical="center"/>
    </xf>
    <xf numFmtId="0" fontId="9" fillId="0" borderId="0" xfId="0" applyFont="1"/>
    <xf numFmtId="164" fontId="10" fillId="0" borderId="0" xfId="0" applyNumberFormat="1" applyFont="1" applyAlignment="1">
      <alignment horizontal="right" vertical="center"/>
    </xf>
    <xf numFmtId="49" fontId="9" fillId="0" borderId="0" xfId="0" applyNumberFormat="1" applyFont="1" applyAlignment="1">
      <alignment horizontal="right" vertical="center" wrapText="1"/>
    </xf>
    <xf numFmtId="49" fontId="10" fillId="0" borderId="0" xfId="0" applyNumberFormat="1" applyFont="1" applyAlignment="1">
      <alignment horizontal="left" vertical="center" wrapText="1"/>
    </xf>
    <xf numFmtId="49" fontId="9" fillId="0" borderId="0" xfId="0" applyNumberFormat="1" applyFont="1" applyAlignment="1">
      <alignment horizontal="left" vertical="center"/>
    </xf>
    <xf numFmtId="0" fontId="9" fillId="0" borderId="0" xfId="0" applyFont="1" applyAlignment="1">
      <alignment horizontal="left" vertical="center"/>
    </xf>
    <xf numFmtId="49" fontId="9" fillId="0" borderId="0" xfId="0" applyNumberFormat="1" applyFont="1" applyAlignment="1">
      <alignment horizontal="left" vertical="center" wrapText="1"/>
    </xf>
    <xf numFmtId="0" fontId="12" fillId="0" borderId="0" xfId="0" applyFont="1" applyAlignment="1">
      <alignment horizontal="left" vertical="center"/>
    </xf>
    <xf numFmtId="0" fontId="9" fillId="0" borderId="0" xfId="0" applyFont="1" applyAlignment="1">
      <alignment horizontal="center" vertical="center"/>
    </xf>
    <xf numFmtId="9" fontId="9" fillId="0" borderId="0" xfId="3" applyFont="1" applyBorder="1" applyAlignment="1">
      <alignment horizontal="center" vertical="center"/>
    </xf>
    <xf numFmtId="0" fontId="9" fillId="0" borderId="0" xfId="0" applyFont="1" applyAlignment="1">
      <alignment horizontal="center" vertical="center" wrapText="1"/>
    </xf>
    <xf numFmtId="9" fontId="9" fillId="0" borderId="0" xfId="3" applyFont="1" applyFill="1" applyBorder="1" applyAlignment="1">
      <alignment horizontal="center" vertical="center"/>
    </xf>
    <xf numFmtId="164" fontId="10" fillId="3" borderId="0" xfId="0" applyNumberFormat="1" applyFont="1" applyFill="1" applyAlignment="1">
      <alignment vertical="center"/>
    </xf>
    <xf numFmtId="49" fontId="9" fillId="0" borderId="0" xfId="0" applyNumberFormat="1" applyFont="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horizontal="left" vertical="center"/>
    </xf>
    <xf numFmtId="0" fontId="9" fillId="3" borderId="0" xfId="0" applyFont="1" applyFill="1" applyAlignment="1">
      <alignment horizontal="right" vertical="center" wrapText="1"/>
    </xf>
    <xf numFmtId="0" fontId="9" fillId="3" borderId="0" xfId="0" applyFont="1" applyFill="1" applyAlignment="1">
      <alignment horizontal="right" vertical="center"/>
    </xf>
    <xf numFmtId="0" fontId="9" fillId="3" borderId="0" xfId="0" applyFont="1" applyFill="1" applyAlignment="1">
      <alignment horizontal="center" vertical="center"/>
    </xf>
    <xf numFmtId="0" fontId="10" fillId="3" borderId="0" xfId="0" applyFont="1" applyFill="1" applyAlignment="1">
      <alignment horizontal="left" vertical="center" wrapText="1"/>
    </xf>
    <xf numFmtId="164" fontId="9" fillId="0" borderId="0" xfId="0" applyNumberFormat="1" applyFont="1" applyAlignment="1">
      <alignment vertical="center"/>
    </xf>
    <xf numFmtId="49" fontId="10" fillId="3" borderId="0" xfId="0" applyNumberFormat="1" applyFont="1" applyFill="1" applyAlignment="1">
      <alignment vertical="center"/>
    </xf>
    <xf numFmtId="167" fontId="10" fillId="3" borderId="0" xfId="0" applyNumberFormat="1" applyFont="1" applyFill="1" applyAlignment="1">
      <alignment vertical="center"/>
    </xf>
    <xf numFmtId="167" fontId="9" fillId="0" borderId="0" xfId="0" applyNumberFormat="1" applyFont="1" applyAlignment="1">
      <alignment vertical="center"/>
    </xf>
    <xf numFmtId="0" fontId="10" fillId="0" borderId="0" xfId="0" applyFont="1" applyAlignment="1">
      <alignment horizontal="left" vertical="center"/>
    </xf>
    <xf numFmtId="0" fontId="11" fillId="0" borderId="0" xfId="0" applyFont="1" applyAlignment="1">
      <alignment horizontal="left" vertical="center" wrapText="1"/>
    </xf>
    <xf numFmtId="49" fontId="14" fillId="2" borderId="0" xfId="0" applyNumberFormat="1" applyFont="1" applyFill="1" applyAlignment="1">
      <alignment vertical="center"/>
    </xf>
    <xf numFmtId="0" fontId="14" fillId="2" borderId="0" xfId="0" applyFont="1" applyFill="1" applyAlignment="1">
      <alignment horizontal="left" vertical="center"/>
    </xf>
    <xf numFmtId="0" fontId="14" fillId="2" borderId="0" xfId="0" applyFont="1" applyFill="1" applyAlignment="1">
      <alignment horizontal="center" vertical="center"/>
    </xf>
    <xf numFmtId="164" fontId="14" fillId="2" borderId="0" xfId="0" applyNumberFormat="1" applyFont="1" applyFill="1" applyAlignment="1">
      <alignment horizontal="center" vertical="center"/>
    </xf>
    <xf numFmtId="164" fontId="11" fillId="3" borderId="0" xfId="0" applyNumberFormat="1" applyFont="1" applyFill="1" applyAlignment="1">
      <alignment horizontal="left" vertical="center"/>
    </xf>
    <xf numFmtId="0" fontId="15" fillId="0" borderId="0" xfId="0" applyFont="1"/>
    <xf numFmtId="0" fontId="10" fillId="0" borderId="0" xfId="0" applyFont="1"/>
    <xf numFmtId="164" fontId="15" fillId="0" borderId="0" xfId="0" applyNumberFormat="1" applyFont="1" applyAlignment="1">
      <alignment horizontal="left" vertical="center"/>
    </xf>
    <xf numFmtId="164" fontId="15" fillId="0" borderId="0" xfId="0" applyNumberFormat="1" applyFont="1" applyAlignment="1">
      <alignment vertical="center"/>
    </xf>
    <xf numFmtId="0" fontId="15" fillId="0" borderId="0" xfId="0" applyFont="1" applyAlignment="1">
      <alignment vertical="center"/>
    </xf>
    <xf numFmtId="0" fontId="15" fillId="0" borderId="0" xfId="0" applyFont="1" applyAlignment="1">
      <alignment horizontal="left" vertical="center"/>
    </xf>
    <xf numFmtId="49" fontId="10" fillId="0" borderId="0" xfId="0" applyNumberFormat="1" applyFont="1" applyAlignment="1">
      <alignment vertical="center"/>
    </xf>
    <xf numFmtId="0" fontId="10" fillId="3" borderId="0" xfId="0" applyFont="1" applyFill="1" applyAlignment="1">
      <alignment vertical="center"/>
    </xf>
    <xf numFmtId="0" fontId="15" fillId="3" borderId="0" xfId="0" applyFont="1" applyFill="1" applyAlignment="1">
      <alignment vertical="center"/>
    </xf>
    <xf numFmtId="0" fontId="9" fillId="0" borderId="0" xfId="0" applyFont="1" applyAlignment="1">
      <alignment wrapText="1"/>
    </xf>
    <xf numFmtId="49" fontId="10" fillId="3" borderId="0" xfId="0" applyNumberFormat="1" applyFont="1" applyFill="1" applyAlignment="1">
      <alignment horizontal="left" vertical="center"/>
    </xf>
    <xf numFmtId="165" fontId="10" fillId="3" borderId="0" xfId="0" applyNumberFormat="1" applyFont="1" applyFill="1" applyAlignment="1">
      <alignment horizontal="right" vertical="center"/>
    </xf>
    <xf numFmtId="49" fontId="16" fillId="0" borderId="0" xfId="0" applyNumberFormat="1" applyFont="1" applyAlignment="1">
      <alignment vertical="center"/>
    </xf>
    <xf numFmtId="0" fontId="13" fillId="0" borderId="0" xfId="0" applyFont="1" applyAlignment="1">
      <alignment vertical="center"/>
    </xf>
    <xf numFmtId="0" fontId="1" fillId="0" borderId="0" xfId="0" applyFont="1" applyAlignment="1">
      <alignment vertical="center"/>
    </xf>
    <xf numFmtId="49" fontId="11" fillId="0" borderId="0" xfId="0" applyNumberFormat="1" applyFont="1" applyAlignment="1">
      <alignment vertical="center"/>
    </xf>
    <xf numFmtId="0" fontId="11" fillId="0" borderId="0" xfId="0" applyFont="1" applyAlignment="1">
      <alignment vertical="center" wrapText="1"/>
    </xf>
    <xf numFmtId="165" fontId="9" fillId="0" borderId="0" xfId="0" applyNumberFormat="1" applyFont="1" applyAlignment="1">
      <alignment vertical="center"/>
    </xf>
    <xf numFmtId="0" fontId="9" fillId="0" borderId="0" xfId="0" applyFont="1" applyAlignment="1">
      <alignment horizontal="left" vertical="top" wrapText="1"/>
    </xf>
    <xf numFmtId="0" fontId="9" fillId="0" borderId="0" xfId="0" applyFont="1" applyAlignment="1">
      <alignment horizontal="left" vertical="center" wrapText="1"/>
    </xf>
    <xf numFmtId="0" fontId="10" fillId="3" borderId="0" xfId="0" applyFont="1" applyFill="1" applyAlignment="1">
      <alignment vertical="center" wrapText="1"/>
    </xf>
    <xf numFmtId="0" fontId="11" fillId="0" borderId="0" xfId="0" applyFont="1" applyAlignment="1">
      <alignment vertical="center"/>
    </xf>
    <xf numFmtId="49" fontId="9" fillId="0" borderId="0" xfId="0" applyNumberFormat="1" applyFont="1" applyAlignment="1">
      <alignment horizontal="right" vertical="center"/>
    </xf>
    <xf numFmtId="0" fontId="10" fillId="0" borderId="0" xfId="0" applyFont="1" applyAlignment="1">
      <alignment horizontal="left" vertical="center" wrapText="1"/>
    </xf>
    <xf numFmtId="0" fontId="9" fillId="3" borderId="0" xfId="0" applyFont="1" applyFill="1"/>
    <xf numFmtId="0" fontId="5" fillId="0" borderId="0" xfId="0" applyFont="1" applyAlignment="1">
      <alignment vertical="center"/>
    </xf>
    <xf numFmtId="164" fontId="19" fillId="0" borderId="0" xfId="0" applyNumberFormat="1" applyFont="1" applyAlignment="1">
      <alignment horizontal="left" vertical="center"/>
    </xf>
    <xf numFmtId="0" fontId="3" fillId="0" borderId="0" xfId="0" applyFont="1" applyAlignment="1">
      <alignment horizontal="left" vertical="center" wrapText="1"/>
    </xf>
    <xf numFmtId="49" fontId="3" fillId="0" borderId="0" xfId="0" applyNumberFormat="1" applyFont="1" applyAlignment="1">
      <alignment vertical="center" wrapText="1"/>
    </xf>
    <xf numFmtId="49" fontId="14" fillId="3" borderId="0" xfId="0" applyNumberFormat="1" applyFont="1" applyFill="1" applyAlignment="1">
      <alignment vertical="center"/>
    </xf>
    <xf numFmtId="0" fontId="14" fillId="3" borderId="0" xfId="0" applyFont="1" applyFill="1" applyAlignment="1">
      <alignment horizontal="left" vertical="center"/>
    </xf>
    <xf numFmtId="0" fontId="3" fillId="0" borderId="0" xfId="0" applyFont="1" applyAlignment="1">
      <alignment horizontal="right" vertical="center" wrapText="1"/>
    </xf>
    <xf numFmtId="1" fontId="3" fillId="0" borderId="0" xfId="0" applyNumberFormat="1" applyFont="1" applyAlignment="1">
      <alignment horizontal="right" vertical="center" wrapText="1"/>
    </xf>
    <xf numFmtId="0" fontId="3" fillId="0" borderId="0" xfId="0" applyFont="1" applyAlignment="1">
      <alignment vertical="center" wrapText="1"/>
    </xf>
    <xf numFmtId="0" fontId="9" fillId="0" borderId="2" xfId="0" applyFont="1" applyBorder="1" applyAlignment="1">
      <alignment vertical="center" wrapText="1"/>
    </xf>
    <xf numFmtId="0" fontId="11" fillId="0" borderId="3" xfId="0" applyFont="1" applyBorder="1" applyAlignment="1">
      <alignment horizontal="right" vertical="center"/>
    </xf>
    <xf numFmtId="164" fontId="9" fillId="0" borderId="3" xfId="0" applyNumberFormat="1" applyFont="1" applyBorder="1" applyAlignment="1">
      <alignment horizontal="right" vertical="center"/>
    </xf>
    <xf numFmtId="0" fontId="9" fillId="0" borderId="3" xfId="0" applyFont="1" applyBorder="1" applyAlignment="1">
      <alignment horizontal="right" vertical="center"/>
    </xf>
    <xf numFmtId="0" fontId="9" fillId="0" borderId="2" xfId="0" applyFont="1" applyBorder="1" applyAlignment="1">
      <alignment vertical="center"/>
    </xf>
    <xf numFmtId="0" fontId="9" fillId="0" borderId="3" xfId="0" applyFont="1" applyBorder="1" applyAlignment="1">
      <alignment vertical="center" wrapText="1"/>
    </xf>
    <xf numFmtId="0" fontId="9" fillId="0" borderId="3" xfId="0" applyFont="1" applyBorder="1" applyAlignment="1">
      <alignment horizontal="right" vertical="center" wrapText="1"/>
    </xf>
    <xf numFmtId="0" fontId="3" fillId="0" borderId="0" xfId="0" applyFont="1" applyAlignment="1">
      <alignment horizontal="right" vertical="center"/>
    </xf>
    <xf numFmtId="49" fontId="3" fillId="0" borderId="0" xfId="0" applyNumberFormat="1" applyFont="1" applyAlignment="1">
      <alignment horizontal="right" vertical="center" wrapText="1"/>
    </xf>
    <xf numFmtId="1" fontId="9" fillId="0" borderId="3" xfId="0" applyNumberFormat="1" applyFont="1" applyBorder="1" applyAlignment="1">
      <alignment horizontal="right" vertical="center" wrapText="1"/>
    </xf>
    <xf numFmtId="49" fontId="10" fillId="0" borderId="3" xfId="0" applyNumberFormat="1" applyFont="1" applyBorder="1" applyAlignment="1">
      <alignment horizontal="left" vertical="center" wrapText="1"/>
    </xf>
    <xf numFmtId="0" fontId="10" fillId="0" borderId="3" xfId="0" applyFont="1" applyBorder="1" applyAlignment="1">
      <alignment horizontal="left" vertical="center"/>
    </xf>
    <xf numFmtId="0" fontId="3" fillId="0" borderId="3" xfId="0" applyFont="1" applyBorder="1" applyAlignment="1">
      <alignment vertical="center" wrapText="1"/>
    </xf>
    <xf numFmtId="0" fontId="3" fillId="0" borderId="3" xfId="0" applyFont="1" applyBorder="1" applyAlignment="1">
      <alignment horizontal="right" vertical="center"/>
    </xf>
    <xf numFmtId="49" fontId="9" fillId="0" borderId="2" xfId="0" applyNumberFormat="1" applyFont="1" applyBorder="1" applyAlignment="1">
      <alignment horizontal="right" vertical="center" wrapText="1"/>
    </xf>
    <xf numFmtId="1" fontId="9" fillId="0" borderId="2" xfId="0" applyNumberFormat="1" applyFont="1" applyBorder="1" applyAlignment="1">
      <alignment horizontal="right" vertical="center" wrapText="1"/>
    </xf>
    <xf numFmtId="49" fontId="10" fillId="0" borderId="2" xfId="0" applyNumberFormat="1" applyFont="1" applyBorder="1" applyAlignment="1">
      <alignment horizontal="left" vertical="center" wrapText="1"/>
    </xf>
    <xf numFmtId="164" fontId="9" fillId="0" borderId="2" xfId="0" applyNumberFormat="1" applyFont="1" applyBorder="1" applyAlignment="1">
      <alignment horizontal="right" vertical="center"/>
    </xf>
    <xf numFmtId="166" fontId="11" fillId="4" borderId="0" xfId="1" applyNumberFormat="1" applyFont="1" applyFill="1" applyAlignment="1">
      <alignment horizontal="center" vertical="center" wrapText="1"/>
    </xf>
    <xf numFmtId="49" fontId="11" fillId="4" borderId="0" xfId="1" applyNumberFormat="1" applyFont="1" applyFill="1" applyAlignment="1">
      <alignment horizontal="center" vertical="center" wrapText="1"/>
    </xf>
    <xf numFmtId="164" fontId="11" fillId="4" borderId="0" xfId="0" applyNumberFormat="1" applyFont="1" applyFill="1" applyAlignment="1">
      <alignment horizontal="right" vertical="center" wrapText="1"/>
    </xf>
    <xf numFmtId="2" fontId="14" fillId="2" borderId="0" xfId="0" applyNumberFormat="1" applyFont="1" applyFill="1" applyAlignment="1">
      <alignment vertical="center" wrapText="1"/>
    </xf>
    <xf numFmtId="2" fontId="14" fillId="2" borderId="0" xfId="0" applyNumberFormat="1" applyFont="1" applyFill="1" applyAlignment="1">
      <alignment vertical="center"/>
    </xf>
    <xf numFmtId="0" fontId="9" fillId="0" borderId="3" xfId="0" applyFont="1" applyBorder="1" applyAlignment="1">
      <alignment horizontal="left" vertical="center" wrapText="1"/>
    </xf>
    <xf numFmtId="0" fontId="9" fillId="0" borderId="3" xfId="0" applyFont="1" applyBorder="1" applyAlignment="1">
      <alignment vertical="center"/>
    </xf>
    <xf numFmtId="164" fontId="9" fillId="0" borderId="3" xfId="0" applyNumberFormat="1" applyFont="1" applyBorder="1" applyAlignment="1">
      <alignment vertical="center"/>
    </xf>
    <xf numFmtId="0" fontId="3" fillId="0" borderId="3" xfId="0" applyFont="1" applyBorder="1" applyAlignment="1">
      <alignment horizontal="left" vertical="center" wrapText="1"/>
    </xf>
    <xf numFmtId="0" fontId="3" fillId="0" borderId="3" xfId="0" applyFont="1" applyBorder="1" applyAlignment="1">
      <alignment horizontal="right" vertical="center" wrapText="1"/>
    </xf>
    <xf numFmtId="0" fontId="10" fillId="3" borderId="0" xfId="0" applyFont="1" applyFill="1" applyAlignment="1">
      <alignment horizontal="left" vertical="center" wrapText="1"/>
    </xf>
    <xf numFmtId="0" fontId="10" fillId="3" borderId="0" xfId="0" applyFont="1" applyFill="1" applyAlignment="1">
      <alignment horizontal="left" vertical="center"/>
    </xf>
    <xf numFmtId="0" fontId="11" fillId="0" borderId="0" xfId="0" applyFont="1" applyAlignment="1">
      <alignment horizontal="left" vertical="center" wrapText="1"/>
    </xf>
    <xf numFmtId="0" fontId="9" fillId="0" borderId="0" xfId="0" applyFont="1" applyAlignment="1">
      <alignment horizontal="center" vertical="center"/>
    </xf>
    <xf numFmtId="49" fontId="10" fillId="3" borderId="0" xfId="0" applyNumberFormat="1" applyFont="1" applyFill="1" applyAlignment="1">
      <alignment horizontal="left" vertical="center" wrapText="1"/>
    </xf>
    <xf numFmtId="49" fontId="14" fillId="2" borderId="0" xfId="0" applyNumberFormat="1" applyFont="1" applyFill="1" applyAlignment="1">
      <alignment horizontal="left" vertical="center" wrapText="1"/>
    </xf>
    <xf numFmtId="49" fontId="14" fillId="2" borderId="0" xfId="0" applyNumberFormat="1" applyFont="1" applyFill="1" applyAlignment="1">
      <alignment horizontal="left" vertical="center"/>
    </xf>
    <xf numFmtId="0" fontId="11" fillId="3" borderId="0" xfId="0" applyFont="1" applyFill="1" applyAlignment="1">
      <alignment horizontal="right" vertical="center" wrapText="1"/>
    </xf>
  </cellXfs>
  <cellStyles count="5">
    <cellStyle name="Hiperpovezava" xfId="4" builtinId="8"/>
    <cellStyle name="Navadno" xfId="0" builtinId="0"/>
    <cellStyle name="Navadno 2" xfId="2" xr:uid="{00000000-0005-0000-0000-000001000000}"/>
    <cellStyle name="Normal 3" xfId="1" xr:uid="{00000000-0005-0000-0000-000002000000}"/>
    <cellStyle name="Odstotek" xfId="3" builtinId="5"/>
  </cellStyles>
  <dxfs count="0"/>
  <tableStyles count="0" defaultTableStyle="TableStyleMedium9" defaultPivotStyle="PivotStyleLight16"/>
  <colors>
    <mruColors>
      <color rgb="FFFFFF99"/>
      <color rgb="FFFFFF00"/>
      <color rgb="FFFFFFCC"/>
      <color rgb="FFFF99FF"/>
      <color rgb="FFFF3300"/>
      <color rgb="FF0000FF"/>
      <color rgb="FFFFFF66"/>
      <color rgb="FFDDDDDD"/>
      <color rgb="FFC0C0C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07"/>
  <sheetViews>
    <sheetView tabSelected="1" showRuler="0" view="pageLayout" zoomScale="88" zoomScaleNormal="100" zoomScalePageLayoutView="88" workbookViewId="0">
      <selection activeCell="D195" sqref="D195"/>
    </sheetView>
  </sheetViews>
  <sheetFormatPr defaultColWidth="9.1796875" defaultRowHeight="12.5" x14ac:dyDescent="0.25"/>
  <cols>
    <col min="1" max="1" width="7.7265625" style="35" customWidth="1"/>
    <col min="2" max="2" width="41.1796875" style="22" customWidth="1"/>
    <col min="3" max="3" width="7.453125" style="22" customWidth="1"/>
    <col min="4" max="4" width="9.26953125" style="22" customWidth="1"/>
    <col min="5" max="5" width="13.26953125" style="22" customWidth="1"/>
    <col min="6" max="6" width="14.453125" style="22" customWidth="1"/>
    <col min="7" max="7" width="11.26953125" style="22" customWidth="1"/>
    <col min="8" max="8" width="9.1796875" style="22"/>
    <col min="9" max="9" width="59.453125" style="22" customWidth="1"/>
    <col min="10" max="10" width="9.1796875" style="22" customWidth="1"/>
    <col min="11" max="16384" width="9.1796875" style="22"/>
  </cols>
  <sheetData>
    <row r="1" spans="1:7" ht="15" customHeight="1" x14ac:dyDescent="0.25">
      <c r="A1" s="48" t="s">
        <v>131</v>
      </c>
      <c r="B1" s="49"/>
      <c r="C1" s="50"/>
      <c r="D1" s="50"/>
      <c r="E1" s="50"/>
      <c r="F1" s="51"/>
    </row>
    <row r="2" spans="1:7" ht="15" customHeight="1" x14ac:dyDescent="0.25">
      <c r="A2" s="82"/>
      <c r="B2" s="83"/>
      <c r="C2" s="77"/>
      <c r="D2" s="122" t="s">
        <v>488</v>
      </c>
      <c r="E2" s="122"/>
      <c r="F2" s="52">
        <v>1</v>
      </c>
    </row>
    <row r="3" spans="1:7" ht="15" customHeight="1" x14ac:dyDescent="0.25">
      <c r="A3" s="120" t="s">
        <v>485</v>
      </c>
      <c r="B3" s="120"/>
      <c r="C3" s="120"/>
      <c r="D3" s="120"/>
      <c r="E3" s="120"/>
      <c r="F3" s="108">
        <f>SUM(F5,F22,F30,F48,F62,F77,F84,F112,F140,F150,F164,F177)</f>
        <v>0</v>
      </c>
    </row>
    <row r="4" spans="1:7" s="53" customFormat="1" ht="26" x14ac:dyDescent="0.3">
      <c r="A4" s="106" t="s">
        <v>3</v>
      </c>
      <c r="B4" s="105" t="s">
        <v>5</v>
      </c>
      <c r="C4" s="105" t="s">
        <v>6</v>
      </c>
      <c r="D4" s="105" t="s">
        <v>4</v>
      </c>
      <c r="E4" s="105" t="s">
        <v>189</v>
      </c>
      <c r="F4" s="107" t="s">
        <v>130</v>
      </c>
    </row>
    <row r="5" spans="1:7" ht="14" x14ac:dyDescent="0.25">
      <c r="A5" s="12" t="s">
        <v>179</v>
      </c>
      <c r="B5" s="41" t="s">
        <v>0</v>
      </c>
      <c r="C5" s="41"/>
      <c r="D5" s="41"/>
      <c r="E5" s="41"/>
      <c r="F5" s="34">
        <f>SUM(F6:F21)</f>
        <v>0</v>
      </c>
    </row>
    <row r="6" spans="1:7" ht="28.4" customHeight="1" x14ac:dyDescent="0.25">
      <c r="A6" s="13"/>
      <c r="B6" s="117" t="s">
        <v>135</v>
      </c>
      <c r="C6" s="117"/>
      <c r="D6" s="117"/>
      <c r="E6" s="117"/>
      <c r="F6" s="18"/>
    </row>
    <row r="7" spans="1:7" ht="25" x14ac:dyDescent="0.25">
      <c r="A7" s="13" t="s">
        <v>82</v>
      </c>
      <c r="B7" s="14" t="s">
        <v>136</v>
      </c>
      <c r="C7" s="15">
        <v>50</v>
      </c>
      <c r="D7" s="16">
        <v>0</v>
      </c>
      <c r="E7" s="17"/>
      <c r="F7" s="18">
        <f>D7*C7*$F$2</f>
        <v>0</v>
      </c>
    </row>
    <row r="8" spans="1:7" ht="25" x14ac:dyDescent="0.25">
      <c r="A8" s="13" t="s">
        <v>81</v>
      </c>
      <c r="B8" s="14" t="s">
        <v>387</v>
      </c>
      <c r="C8" s="84">
        <v>10</v>
      </c>
      <c r="D8" s="16">
        <v>0</v>
      </c>
      <c r="E8" s="17"/>
      <c r="F8" s="18">
        <f>D8*C8*$F$2</f>
        <v>0</v>
      </c>
      <c r="G8" s="2"/>
    </row>
    <row r="9" spans="1:7" ht="28.4" customHeight="1" x14ac:dyDescent="0.25">
      <c r="A9" s="13"/>
      <c r="B9" s="117" t="s">
        <v>77</v>
      </c>
      <c r="C9" s="117"/>
      <c r="D9" s="117"/>
      <c r="E9" s="117"/>
      <c r="F9" s="18"/>
    </row>
    <row r="10" spans="1:7" ht="13" x14ac:dyDescent="0.25">
      <c r="A10" s="13" t="s">
        <v>33</v>
      </c>
      <c r="B10" s="92" t="s">
        <v>80</v>
      </c>
      <c r="C10" s="93">
        <v>80</v>
      </c>
      <c r="D10" s="90">
        <v>0</v>
      </c>
      <c r="E10" s="88"/>
      <c r="F10" s="89">
        <f t="shared" ref="F10:F21" si="0">D10*C10*$F$2</f>
        <v>0</v>
      </c>
    </row>
    <row r="11" spans="1:7" ht="25" x14ac:dyDescent="0.25">
      <c r="A11" s="13" t="s">
        <v>34</v>
      </c>
      <c r="B11" s="14" t="s">
        <v>227</v>
      </c>
      <c r="C11" s="16">
        <v>50</v>
      </c>
      <c r="D11" s="16">
        <v>0</v>
      </c>
      <c r="E11" s="20"/>
      <c r="F11" s="18">
        <f t="shared" si="0"/>
        <v>0</v>
      </c>
    </row>
    <row r="12" spans="1:7" ht="25" x14ac:dyDescent="0.25">
      <c r="A12" s="13" t="s">
        <v>35</v>
      </c>
      <c r="B12" s="14" t="s">
        <v>228</v>
      </c>
      <c r="C12" s="15">
        <v>15</v>
      </c>
      <c r="D12" s="16">
        <v>0</v>
      </c>
      <c r="E12" s="16"/>
      <c r="F12" s="18">
        <f t="shared" si="0"/>
        <v>0</v>
      </c>
    </row>
    <row r="13" spans="1:7" ht="59.5" customHeight="1" x14ac:dyDescent="0.25">
      <c r="A13" s="13" t="s">
        <v>36</v>
      </c>
      <c r="B13" s="14" t="s">
        <v>229</v>
      </c>
      <c r="C13" s="15">
        <v>5</v>
      </c>
      <c r="D13" s="16">
        <v>0</v>
      </c>
      <c r="E13" s="30" t="s">
        <v>388</v>
      </c>
      <c r="F13" s="18">
        <f t="shared" si="0"/>
        <v>0</v>
      </c>
    </row>
    <row r="14" spans="1:7" ht="25" x14ac:dyDescent="0.25">
      <c r="A14" s="13" t="s">
        <v>37</v>
      </c>
      <c r="B14" s="14" t="s">
        <v>41</v>
      </c>
      <c r="C14" s="15">
        <v>10</v>
      </c>
      <c r="D14" s="16">
        <v>0</v>
      </c>
      <c r="E14" s="16"/>
      <c r="F14" s="18">
        <f t="shared" si="0"/>
        <v>0</v>
      </c>
    </row>
    <row r="15" spans="1:7" ht="25" x14ac:dyDescent="0.25">
      <c r="A15" s="13" t="s">
        <v>38</v>
      </c>
      <c r="B15" s="14" t="s">
        <v>278</v>
      </c>
      <c r="C15" s="84">
        <v>50</v>
      </c>
      <c r="D15" s="16">
        <v>0</v>
      </c>
      <c r="E15" s="16"/>
      <c r="F15" s="18">
        <f t="shared" si="0"/>
        <v>0</v>
      </c>
      <c r="G15" s="2"/>
    </row>
    <row r="16" spans="1:7" ht="25" x14ac:dyDescent="0.25">
      <c r="A16" s="13" t="s">
        <v>39</v>
      </c>
      <c r="B16" s="14" t="s">
        <v>137</v>
      </c>
      <c r="C16" s="84">
        <v>10</v>
      </c>
      <c r="D16" s="16">
        <v>0</v>
      </c>
      <c r="E16" s="16"/>
      <c r="F16" s="18">
        <f t="shared" si="0"/>
        <v>0</v>
      </c>
    </row>
    <row r="17" spans="1:7" ht="50" x14ac:dyDescent="0.25">
      <c r="A17" s="13" t="s">
        <v>40</v>
      </c>
      <c r="B17" s="14" t="s">
        <v>391</v>
      </c>
      <c r="C17" s="84">
        <v>150</v>
      </c>
      <c r="D17" s="16">
        <v>0</v>
      </c>
      <c r="E17" s="16"/>
      <c r="F17" s="18">
        <f t="shared" si="0"/>
        <v>0</v>
      </c>
    </row>
    <row r="18" spans="1:7" x14ac:dyDescent="0.25">
      <c r="A18" s="13" t="s">
        <v>83</v>
      </c>
      <c r="B18" s="14" t="s">
        <v>43</v>
      </c>
      <c r="C18" s="85">
        <v>500</v>
      </c>
      <c r="D18" s="16">
        <v>0</v>
      </c>
      <c r="E18" s="16"/>
      <c r="F18" s="18">
        <f t="shared" si="0"/>
        <v>0</v>
      </c>
      <c r="G18" s="2"/>
    </row>
    <row r="19" spans="1:7" ht="37.5" x14ac:dyDescent="0.25">
      <c r="A19" s="13" t="s">
        <v>132</v>
      </c>
      <c r="B19" s="14" t="s">
        <v>393</v>
      </c>
      <c r="C19" s="19">
        <v>5</v>
      </c>
      <c r="D19" s="16">
        <v>0</v>
      </c>
      <c r="E19" s="16"/>
      <c r="F19" s="18">
        <f t="shared" si="0"/>
        <v>0</v>
      </c>
    </row>
    <row r="20" spans="1:7" x14ac:dyDescent="0.25">
      <c r="A20" s="13" t="s">
        <v>230</v>
      </c>
      <c r="B20" s="14" t="s">
        <v>389</v>
      </c>
      <c r="C20" s="19">
        <v>10</v>
      </c>
      <c r="D20" s="16">
        <v>0</v>
      </c>
      <c r="E20" s="16"/>
      <c r="F20" s="18">
        <f t="shared" si="0"/>
        <v>0</v>
      </c>
    </row>
    <row r="21" spans="1:7" x14ac:dyDescent="0.25">
      <c r="A21" s="13" t="s">
        <v>231</v>
      </c>
      <c r="B21" s="86" t="s">
        <v>390</v>
      </c>
      <c r="C21" s="19">
        <v>50</v>
      </c>
      <c r="D21" s="16">
        <v>0</v>
      </c>
      <c r="E21" s="16"/>
      <c r="F21" s="18">
        <f t="shared" si="0"/>
        <v>0</v>
      </c>
    </row>
    <row r="22" spans="1:7" ht="14" x14ac:dyDescent="0.25">
      <c r="A22" s="12" t="s">
        <v>385</v>
      </c>
      <c r="B22" s="41" t="s">
        <v>78</v>
      </c>
      <c r="C22" s="41"/>
      <c r="D22" s="41"/>
      <c r="E22" s="41"/>
      <c r="F22" s="34">
        <f>SUM(F23:F29)</f>
        <v>0</v>
      </c>
    </row>
    <row r="23" spans="1:7" ht="28.4" customHeight="1" x14ac:dyDescent="0.25">
      <c r="A23" s="13" t="s">
        <v>84</v>
      </c>
      <c r="B23" s="117" t="s">
        <v>79</v>
      </c>
      <c r="C23" s="117"/>
      <c r="D23" s="117"/>
      <c r="E23" s="117"/>
      <c r="F23" s="18"/>
    </row>
    <row r="24" spans="1:7" ht="25" x14ac:dyDescent="0.25">
      <c r="A24" s="13" t="s">
        <v>85</v>
      </c>
      <c r="B24" s="14" t="s">
        <v>136</v>
      </c>
      <c r="C24" s="15">
        <v>50</v>
      </c>
      <c r="D24" s="16">
        <v>0</v>
      </c>
      <c r="E24" s="17"/>
      <c r="F24" s="18">
        <f t="shared" ref="F24:F29" si="1">D24*C24*$F$2</f>
        <v>0</v>
      </c>
    </row>
    <row r="25" spans="1:7" ht="25" x14ac:dyDescent="0.25">
      <c r="A25" s="13" t="s">
        <v>7</v>
      </c>
      <c r="B25" s="14" t="s">
        <v>232</v>
      </c>
      <c r="C25" s="16">
        <v>10</v>
      </c>
      <c r="D25" s="16">
        <v>0</v>
      </c>
      <c r="E25" s="20"/>
      <c r="F25" s="18">
        <f t="shared" si="1"/>
        <v>0</v>
      </c>
    </row>
    <row r="26" spans="1:7" ht="50" x14ac:dyDescent="0.25">
      <c r="A26" s="13" t="s">
        <v>8</v>
      </c>
      <c r="B26" s="14" t="s">
        <v>275</v>
      </c>
      <c r="C26" s="15">
        <v>5</v>
      </c>
      <c r="D26" s="16">
        <v>0</v>
      </c>
      <c r="E26" s="30" t="s">
        <v>388</v>
      </c>
      <c r="F26" s="18">
        <f t="shared" si="1"/>
        <v>0</v>
      </c>
    </row>
    <row r="27" spans="1:7" x14ac:dyDescent="0.25">
      <c r="A27" s="13" t="s">
        <v>239</v>
      </c>
      <c r="B27" s="14" t="s">
        <v>138</v>
      </c>
      <c r="C27" s="84">
        <v>300</v>
      </c>
      <c r="D27" s="16">
        <v>0</v>
      </c>
      <c r="E27" s="16"/>
      <c r="F27" s="18">
        <f t="shared" si="1"/>
        <v>0</v>
      </c>
      <c r="G27" s="2"/>
    </row>
    <row r="28" spans="1:7" x14ac:dyDescent="0.25">
      <c r="A28" s="13" t="s">
        <v>9</v>
      </c>
      <c r="B28" s="14" t="s">
        <v>389</v>
      </c>
      <c r="C28" s="15">
        <v>10</v>
      </c>
      <c r="D28" s="16">
        <v>0</v>
      </c>
      <c r="E28" s="16"/>
      <c r="F28" s="18">
        <f t="shared" si="1"/>
        <v>0</v>
      </c>
    </row>
    <row r="29" spans="1:7" x14ac:dyDescent="0.25">
      <c r="A29" s="13" t="s">
        <v>10</v>
      </c>
      <c r="B29" s="14" t="s">
        <v>390</v>
      </c>
      <c r="C29" s="15">
        <v>50</v>
      </c>
      <c r="D29" s="16">
        <v>0</v>
      </c>
      <c r="E29" s="16"/>
      <c r="F29" s="18">
        <f t="shared" si="1"/>
        <v>0</v>
      </c>
    </row>
    <row r="30" spans="1:7" ht="14" x14ac:dyDescent="0.25">
      <c r="A30" s="12" t="s">
        <v>384</v>
      </c>
      <c r="B30" s="116" t="s">
        <v>394</v>
      </c>
      <c r="C30" s="116"/>
      <c r="D30" s="116"/>
      <c r="E30" s="116"/>
      <c r="F30" s="34">
        <f>SUM(F32:F47)</f>
        <v>0</v>
      </c>
    </row>
    <row r="31" spans="1:7" ht="28.4" customHeight="1" x14ac:dyDescent="0.25">
      <c r="A31" s="13"/>
      <c r="B31" s="117" t="s">
        <v>135</v>
      </c>
      <c r="C31" s="117"/>
      <c r="D31" s="117"/>
      <c r="E31" s="117"/>
      <c r="F31" s="18"/>
    </row>
    <row r="32" spans="1:7" ht="25" x14ac:dyDescent="0.25">
      <c r="A32" s="13" t="s">
        <v>86</v>
      </c>
      <c r="B32" s="14" t="s">
        <v>136</v>
      </c>
      <c r="C32" s="15">
        <v>50</v>
      </c>
      <c r="D32" s="16">
        <v>0</v>
      </c>
      <c r="E32" s="17"/>
      <c r="F32" s="18">
        <f>D32*C32*$F$2</f>
        <v>0</v>
      </c>
    </row>
    <row r="33" spans="1:15" ht="28.4" customHeight="1" x14ac:dyDescent="0.25">
      <c r="A33" s="13"/>
      <c r="B33" s="117" t="s">
        <v>77</v>
      </c>
      <c r="C33" s="117"/>
      <c r="D33" s="117"/>
      <c r="E33" s="117"/>
      <c r="F33" s="18"/>
    </row>
    <row r="34" spans="1:15" ht="13" x14ac:dyDescent="0.25">
      <c r="A34" s="13" t="s">
        <v>87</v>
      </c>
      <c r="B34" s="14" t="s">
        <v>395</v>
      </c>
      <c r="C34" s="15">
        <v>80</v>
      </c>
      <c r="D34" s="16">
        <v>0</v>
      </c>
      <c r="E34" s="17"/>
      <c r="F34" s="89">
        <f>D34*C34*$F$2</f>
        <v>0</v>
      </c>
    </row>
    <row r="35" spans="1:15" ht="25" x14ac:dyDescent="0.25">
      <c r="A35" s="13" t="s">
        <v>44</v>
      </c>
      <c r="B35" s="87" t="s">
        <v>276</v>
      </c>
      <c r="C35" s="87">
        <v>180</v>
      </c>
      <c r="D35" s="91">
        <v>0</v>
      </c>
      <c r="E35" s="91"/>
      <c r="F35" s="42">
        <f>D35*C35*$F$2</f>
        <v>0</v>
      </c>
    </row>
    <row r="36" spans="1:15" ht="25" x14ac:dyDescent="0.25">
      <c r="A36" s="13" t="s">
        <v>45</v>
      </c>
      <c r="B36" s="14" t="s">
        <v>140</v>
      </c>
      <c r="C36" s="14">
        <v>35</v>
      </c>
      <c r="D36" s="21">
        <v>0</v>
      </c>
      <c r="E36" s="21"/>
      <c r="F36" s="42">
        <f>D36*C36*$F$2</f>
        <v>0</v>
      </c>
    </row>
    <row r="37" spans="1:15" ht="13" x14ac:dyDescent="0.25">
      <c r="A37" s="13"/>
      <c r="B37" s="117" t="s">
        <v>410</v>
      </c>
      <c r="C37" s="117"/>
      <c r="D37" s="117"/>
      <c r="E37" s="117"/>
      <c r="F37" s="42"/>
    </row>
    <row r="38" spans="1:15" ht="50" x14ac:dyDescent="0.25">
      <c r="A38" s="13" t="s">
        <v>46</v>
      </c>
      <c r="B38" s="14" t="s">
        <v>402</v>
      </c>
      <c r="C38" s="19" t="s">
        <v>263</v>
      </c>
      <c r="D38" s="19">
        <v>0</v>
      </c>
      <c r="E38" s="25"/>
      <c r="F38" s="42">
        <f t="shared" ref="F38:F47" si="2">D38*C38*$F$2</f>
        <v>0</v>
      </c>
    </row>
    <row r="39" spans="1:15" ht="37.5" x14ac:dyDescent="0.25">
      <c r="A39" s="13" t="s">
        <v>47</v>
      </c>
      <c r="B39" s="14" t="s">
        <v>401</v>
      </c>
      <c r="C39" s="19" t="s">
        <v>264</v>
      </c>
      <c r="D39" s="19">
        <v>0</v>
      </c>
      <c r="E39" s="25"/>
      <c r="F39" s="42">
        <f t="shared" si="2"/>
        <v>0</v>
      </c>
    </row>
    <row r="40" spans="1:15" ht="25" x14ac:dyDescent="0.25">
      <c r="A40" s="13" t="s">
        <v>48</v>
      </c>
      <c r="B40" s="14" t="s">
        <v>233</v>
      </c>
      <c r="C40" s="14">
        <v>40</v>
      </c>
      <c r="D40" s="21">
        <v>0</v>
      </c>
      <c r="E40" s="21"/>
      <c r="F40" s="42">
        <f t="shared" si="2"/>
        <v>0</v>
      </c>
    </row>
    <row r="41" spans="1:15" ht="25" x14ac:dyDescent="0.25">
      <c r="A41" s="13" t="s">
        <v>49</v>
      </c>
      <c r="B41" s="14" t="s">
        <v>139</v>
      </c>
      <c r="C41" s="14">
        <v>15</v>
      </c>
      <c r="D41" s="21">
        <v>0</v>
      </c>
      <c r="E41" s="21"/>
      <c r="F41" s="42">
        <f t="shared" si="2"/>
        <v>0</v>
      </c>
    </row>
    <row r="42" spans="1:15" ht="50" x14ac:dyDescent="0.25">
      <c r="A42" s="13" t="s">
        <v>88</v>
      </c>
      <c r="B42" s="14" t="s">
        <v>275</v>
      </c>
      <c r="C42" s="14">
        <v>10</v>
      </c>
      <c r="D42" s="21">
        <v>0</v>
      </c>
      <c r="E42" s="30" t="s">
        <v>388</v>
      </c>
      <c r="F42" s="42">
        <f>D42*C42*$F$2</f>
        <v>0</v>
      </c>
    </row>
    <row r="43" spans="1:15" ht="25" x14ac:dyDescent="0.25">
      <c r="A43" s="13" t="s">
        <v>89</v>
      </c>
      <c r="B43" s="14" t="s">
        <v>396</v>
      </c>
      <c r="C43" s="14">
        <v>10</v>
      </c>
      <c r="D43" s="21">
        <v>0</v>
      </c>
      <c r="E43" s="21"/>
      <c r="F43" s="42">
        <f t="shared" si="2"/>
        <v>0</v>
      </c>
      <c r="G43" s="14"/>
      <c r="H43" s="14"/>
      <c r="I43" s="14"/>
      <c r="J43" s="14"/>
      <c r="K43" s="14"/>
      <c r="L43" s="14"/>
      <c r="M43" s="14"/>
      <c r="N43" s="14"/>
      <c r="O43" s="14"/>
    </row>
    <row r="44" spans="1:15" ht="25" x14ac:dyDescent="0.25">
      <c r="A44" s="13" t="s">
        <v>90</v>
      </c>
      <c r="B44" s="14" t="s">
        <v>137</v>
      </c>
      <c r="C44" s="15">
        <v>10</v>
      </c>
      <c r="D44" s="16">
        <v>0</v>
      </c>
      <c r="E44" s="16"/>
      <c r="F44" s="18">
        <f t="shared" si="2"/>
        <v>0</v>
      </c>
      <c r="G44" s="14"/>
      <c r="H44" s="14"/>
      <c r="I44" s="14"/>
      <c r="J44" s="14"/>
      <c r="K44" s="14"/>
      <c r="L44" s="14"/>
      <c r="M44" s="14"/>
      <c r="N44" s="14"/>
      <c r="O44" s="14"/>
    </row>
    <row r="45" spans="1:15" x14ac:dyDescent="0.25">
      <c r="A45" s="13" t="s">
        <v>91</v>
      </c>
      <c r="B45" s="14" t="s">
        <v>397</v>
      </c>
      <c r="C45" s="86">
        <v>350</v>
      </c>
      <c r="D45" s="21">
        <v>0</v>
      </c>
      <c r="E45" s="21"/>
      <c r="F45" s="42">
        <f t="shared" si="2"/>
        <v>0</v>
      </c>
      <c r="G45" s="78"/>
      <c r="H45" s="21"/>
      <c r="I45" s="21"/>
      <c r="J45" s="21"/>
      <c r="K45" s="21"/>
      <c r="L45" s="21"/>
      <c r="M45" s="21"/>
      <c r="N45" s="21"/>
      <c r="O45" s="21"/>
    </row>
    <row r="46" spans="1:15" x14ac:dyDescent="0.25">
      <c r="A46" s="13" t="s">
        <v>462</v>
      </c>
      <c r="B46" s="14" t="s">
        <v>389</v>
      </c>
      <c r="C46" s="14">
        <v>10</v>
      </c>
      <c r="D46" s="21">
        <v>0</v>
      </c>
      <c r="E46" s="21"/>
      <c r="F46" s="42">
        <f t="shared" si="2"/>
        <v>0</v>
      </c>
      <c r="G46" s="21"/>
      <c r="H46" s="21"/>
      <c r="I46" s="21"/>
      <c r="J46" s="21"/>
      <c r="K46" s="21"/>
      <c r="L46" s="21"/>
      <c r="M46" s="21"/>
      <c r="N46" s="21"/>
      <c r="O46" s="21"/>
    </row>
    <row r="47" spans="1:15" x14ac:dyDescent="0.25">
      <c r="A47" s="13" t="s">
        <v>463</v>
      </c>
      <c r="B47" s="14" t="s">
        <v>390</v>
      </c>
      <c r="C47" s="14">
        <v>50</v>
      </c>
      <c r="D47" s="21">
        <v>0</v>
      </c>
      <c r="E47" s="21"/>
      <c r="F47" s="42">
        <f t="shared" si="2"/>
        <v>0</v>
      </c>
      <c r="G47" s="21"/>
      <c r="H47" s="21"/>
      <c r="I47" s="21"/>
      <c r="J47" s="21"/>
      <c r="K47" s="21"/>
      <c r="L47" s="21"/>
      <c r="M47" s="21"/>
      <c r="N47" s="21"/>
      <c r="O47" s="21"/>
    </row>
    <row r="48" spans="1:15" ht="14" x14ac:dyDescent="0.25">
      <c r="A48" s="12" t="s">
        <v>383</v>
      </c>
      <c r="B48" s="115" t="s">
        <v>1</v>
      </c>
      <c r="C48" s="115"/>
      <c r="D48" s="115"/>
      <c r="E48" s="115"/>
      <c r="F48" s="34">
        <f>SUM(F49:F61)</f>
        <v>0</v>
      </c>
      <c r="G48" s="14"/>
      <c r="H48" s="14"/>
      <c r="I48" s="14"/>
      <c r="J48" s="14"/>
      <c r="K48" s="14"/>
      <c r="L48" s="14"/>
      <c r="M48" s="14"/>
    </row>
    <row r="49" spans="1:15" ht="28.4" customHeight="1" x14ac:dyDescent="0.25">
      <c r="A49" s="13"/>
      <c r="B49" s="117" t="s">
        <v>135</v>
      </c>
      <c r="C49" s="117"/>
      <c r="D49" s="117"/>
      <c r="E49" s="117"/>
      <c r="F49" s="18"/>
      <c r="G49" s="27"/>
      <c r="H49" s="27"/>
      <c r="I49" s="27"/>
      <c r="J49" s="27"/>
      <c r="K49" s="27"/>
      <c r="L49" s="27"/>
      <c r="M49" s="27"/>
    </row>
    <row r="50" spans="1:15" ht="25" x14ac:dyDescent="0.25">
      <c r="A50" s="13" t="s">
        <v>92</v>
      </c>
      <c r="B50" s="14" t="s">
        <v>136</v>
      </c>
      <c r="C50" s="15">
        <v>50</v>
      </c>
      <c r="D50" s="16">
        <v>0</v>
      </c>
      <c r="E50" s="17"/>
      <c r="F50" s="18">
        <f>D50*C50*$F$2</f>
        <v>0</v>
      </c>
      <c r="G50" s="27"/>
      <c r="H50" s="27"/>
      <c r="I50" s="27"/>
      <c r="J50" s="27"/>
      <c r="K50" s="27"/>
      <c r="L50" s="27"/>
      <c r="M50" s="27"/>
    </row>
    <row r="51" spans="1:15" ht="28.4" customHeight="1" x14ac:dyDescent="0.25">
      <c r="A51" s="13"/>
      <c r="B51" s="117" t="s">
        <v>77</v>
      </c>
      <c r="C51" s="117"/>
      <c r="D51" s="117"/>
      <c r="E51" s="117"/>
      <c r="F51" s="18"/>
    </row>
    <row r="52" spans="1:15" ht="13" x14ac:dyDescent="0.25">
      <c r="A52" s="13" t="s">
        <v>92</v>
      </c>
      <c r="B52" s="92" t="s">
        <v>42</v>
      </c>
      <c r="C52" s="93">
        <v>80</v>
      </c>
      <c r="D52" s="90">
        <v>0</v>
      </c>
      <c r="E52" s="88"/>
      <c r="F52" s="89">
        <f t="shared" ref="F52:F61" si="3">D52*C52*$F$2</f>
        <v>0</v>
      </c>
    </row>
    <row r="53" spans="1:15" ht="25" x14ac:dyDescent="0.25">
      <c r="A53" s="13" t="s">
        <v>93</v>
      </c>
      <c r="B53" s="14" t="s">
        <v>234</v>
      </c>
      <c r="C53" s="14">
        <v>50</v>
      </c>
      <c r="D53" s="21">
        <v>0</v>
      </c>
      <c r="E53" s="21"/>
      <c r="F53" s="42">
        <f t="shared" si="3"/>
        <v>0</v>
      </c>
      <c r="G53" s="14"/>
      <c r="H53" s="14"/>
      <c r="I53" s="14"/>
      <c r="J53" s="14"/>
      <c r="K53" s="14"/>
      <c r="L53" s="14"/>
      <c r="M53" s="14"/>
      <c r="N53" s="14"/>
      <c r="O53" s="14"/>
    </row>
    <row r="54" spans="1:15" ht="50" x14ac:dyDescent="0.25">
      <c r="A54" s="13" t="s">
        <v>11</v>
      </c>
      <c r="B54" s="14" t="s">
        <v>275</v>
      </c>
      <c r="C54" s="14">
        <v>10</v>
      </c>
      <c r="D54" s="21">
        <v>0</v>
      </c>
      <c r="E54" s="30" t="s">
        <v>388</v>
      </c>
      <c r="F54" s="42">
        <f t="shared" si="3"/>
        <v>0</v>
      </c>
      <c r="G54" s="21"/>
      <c r="H54" s="21"/>
      <c r="I54" s="21"/>
      <c r="J54" s="21"/>
      <c r="K54" s="21"/>
      <c r="L54" s="21"/>
      <c r="M54" s="21"/>
      <c r="N54" s="21"/>
      <c r="O54" s="21"/>
    </row>
    <row r="55" spans="1:15" x14ac:dyDescent="0.25">
      <c r="A55" s="13" t="s">
        <v>75</v>
      </c>
      <c r="B55" s="14" t="s">
        <v>141</v>
      </c>
      <c r="C55" s="14">
        <v>10</v>
      </c>
      <c r="D55" s="21">
        <v>0</v>
      </c>
      <c r="E55" s="21"/>
      <c r="F55" s="42">
        <f t="shared" si="3"/>
        <v>0</v>
      </c>
      <c r="G55" s="21"/>
      <c r="H55" s="21"/>
      <c r="I55" s="21"/>
      <c r="J55" s="21"/>
      <c r="K55" s="21"/>
      <c r="L55" s="21"/>
      <c r="M55" s="21"/>
    </row>
    <row r="56" spans="1:15" ht="25" x14ac:dyDescent="0.25">
      <c r="A56" s="13" t="s">
        <v>12</v>
      </c>
      <c r="B56" s="14" t="s">
        <v>137</v>
      </c>
      <c r="C56" s="15">
        <v>10</v>
      </c>
      <c r="D56" s="16">
        <v>0</v>
      </c>
      <c r="E56" s="16"/>
      <c r="F56" s="18">
        <f t="shared" si="3"/>
        <v>0</v>
      </c>
      <c r="G56" s="21"/>
      <c r="H56" s="21"/>
      <c r="I56" s="21"/>
      <c r="J56" s="21"/>
      <c r="K56" s="21"/>
      <c r="L56" s="21"/>
      <c r="M56" s="21"/>
    </row>
    <row r="57" spans="1:15" ht="50" x14ac:dyDescent="0.25">
      <c r="A57" s="13" t="s">
        <v>94</v>
      </c>
      <c r="B57" s="14" t="s">
        <v>398</v>
      </c>
      <c r="C57" s="15">
        <v>150</v>
      </c>
      <c r="D57" s="16">
        <v>0</v>
      </c>
      <c r="E57" s="16"/>
      <c r="F57" s="18">
        <f t="shared" si="3"/>
        <v>0</v>
      </c>
      <c r="G57" s="21"/>
      <c r="H57" s="21"/>
      <c r="I57" s="21"/>
      <c r="J57" s="21"/>
      <c r="K57" s="21"/>
      <c r="L57" s="21"/>
      <c r="M57" s="21"/>
    </row>
    <row r="58" spans="1:15" x14ac:dyDescent="0.25">
      <c r="A58" s="13" t="s">
        <v>95</v>
      </c>
      <c r="B58" s="14" t="s">
        <v>142</v>
      </c>
      <c r="C58" s="86">
        <v>350</v>
      </c>
      <c r="D58" s="21">
        <v>0</v>
      </c>
      <c r="E58" s="21"/>
      <c r="F58" s="42">
        <f t="shared" si="3"/>
        <v>0</v>
      </c>
      <c r="G58" s="2"/>
    </row>
    <row r="59" spans="1:15" ht="25" x14ac:dyDescent="0.25">
      <c r="A59" s="13" t="s">
        <v>132</v>
      </c>
      <c r="B59" s="14" t="s">
        <v>467</v>
      </c>
      <c r="C59" s="19">
        <v>5</v>
      </c>
      <c r="D59" s="16">
        <v>0</v>
      </c>
      <c r="E59" s="16"/>
      <c r="F59" s="18">
        <f t="shared" si="3"/>
        <v>0</v>
      </c>
      <c r="G59" s="2"/>
    </row>
    <row r="60" spans="1:15" x14ac:dyDescent="0.25">
      <c r="A60" s="13" t="s">
        <v>96</v>
      </c>
      <c r="B60" s="14" t="s">
        <v>389</v>
      </c>
      <c r="C60" s="14">
        <v>10</v>
      </c>
      <c r="D60" s="21">
        <v>0</v>
      </c>
      <c r="E60" s="21"/>
      <c r="F60" s="42">
        <f t="shared" si="3"/>
        <v>0</v>
      </c>
    </row>
    <row r="61" spans="1:15" x14ac:dyDescent="0.25">
      <c r="A61" s="13" t="s">
        <v>133</v>
      </c>
      <c r="B61" s="14" t="s">
        <v>390</v>
      </c>
      <c r="C61" s="14">
        <v>50</v>
      </c>
      <c r="D61" s="21">
        <v>0</v>
      </c>
      <c r="E61" s="21"/>
      <c r="F61" s="42">
        <f t="shared" si="3"/>
        <v>0</v>
      </c>
      <c r="G61" s="2"/>
    </row>
    <row r="62" spans="1:15" ht="14" x14ac:dyDescent="0.25">
      <c r="A62" s="12" t="s">
        <v>382</v>
      </c>
      <c r="B62" s="116" t="s">
        <v>503</v>
      </c>
      <c r="C62" s="116"/>
      <c r="D62" s="116"/>
      <c r="E62" s="116"/>
      <c r="F62" s="34">
        <f>SUM(F64:F76)</f>
        <v>0</v>
      </c>
      <c r="G62" s="14"/>
      <c r="H62" s="14"/>
      <c r="I62" s="14"/>
      <c r="J62" s="14"/>
      <c r="K62" s="14"/>
      <c r="L62" s="14"/>
      <c r="M62" s="14"/>
    </row>
    <row r="63" spans="1:15" ht="28.4" customHeight="1" x14ac:dyDescent="0.25">
      <c r="A63" s="13"/>
      <c r="B63" s="117" t="s">
        <v>144</v>
      </c>
      <c r="C63" s="117"/>
      <c r="D63" s="117"/>
      <c r="E63" s="117"/>
      <c r="F63" s="18"/>
      <c r="G63" s="27"/>
      <c r="H63" s="27"/>
      <c r="I63" s="27"/>
      <c r="J63" s="27"/>
      <c r="K63" s="27"/>
      <c r="L63" s="27"/>
      <c r="M63" s="27"/>
    </row>
    <row r="64" spans="1:15" ht="25" x14ac:dyDescent="0.25">
      <c r="A64" s="13" t="s">
        <v>97</v>
      </c>
      <c r="B64" s="14" t="s">
        <v>136</v>
      </c>
      <c r="C64" s="15">
        <v>50</v>
      </c>
      <c r="D64" s="16">
        <v>0</v>
      </c>
      <c r="E64" s="17"/>
      <c r="F64" s="18">
        <f>D64*C64*$F$2</f>
        <v>0</v>
      </c>
      <c r="G64" s="27"/>
      <c r="H64" s="27"/>
      <c r="I64" s="27"/>
      <c r="J64" s="27"/>
      <c r="K64" s="27"/>
      <c r="L64" s="27"/>
      <c r="M64" s="27"/>
    </row>
    <row r="65" spans="1:7" ht="28.4" customHeight="1" x14ac:dyDescent="0.25">
      <c r="A65" s="13"/>
      <c r="B65" s="117" t="s">
        <v>77</v>
      </c>
      <c r="C65" s="117"/>
      <c r="D65" s="117"/>
      <c r="E65" s="117"/>
      <c r="F65" s="18"/>
    </row>
    <row r="66" spans="1:7" ht="13" x14ac:dyDescent="0.25">
      <c r="A66" s="13" t="s">
        <v>98</v>
      </c>
      <c r="B66" s="92" t="s">
        <v>42</v>
      </c>
      <c r="C66" s="93">
        <v>80</v>
      </c>
      <c r="D66" s="90">
        <v>0</v>
      </c>
      <c r="E66" s="88"/>
      <c r="F66" s="89">
        <f t="shared" ref="F66:F70" si="4">D66*C66*$F$2</f>
        <v>0</v>
      </c>
    </row>
    <row r="67" spans="1:7" ht="25" x14ac:dyDescent="0.25">
      <c r="A67" s="13" t="s">
        <v>99</v>
      </c>
      <c r="B67" s="14" t="s">
        <v>399</v>
      </c>
      <c r="C67" s="16">
        <v>40</v>
      </c>
      <c r="D67" s="16">
        <v>0</v>
      </c>
      <c r="F67" s="42">
        <f t="shared" si="4"/>
        <v>0</v>
      </c>
    </row>
    <row r="68" spans="1:7" ht="16.149999999999999" customHeight="1" x14ac:dyDescent="0.25">
      <c r="A68" s="13" t="s">
        <v>100</v>
      </c>
      <c r="B68" s="14" t="s">
        <v>143</v>
      </c>
      <c r="C68" s="15">
        <v>10</v>
      </c>
      <c r="D68" s="16"/>
      <c r="E68" s="16"/>
      <c r="F68" s="18">
        <f>D68*C68*$F$2</f>
        <v>0</v>
      </c>
    </row>
    <row r="69" spans="1:7" ht="13" x14ac:dyDescent="0.25">
      <c r="A69" s="13" t="s">
        <v>101</v>
      </c>
      <c r="B69" s="69" t="s">
        <v>235</v>
      </c>
      <c r="C69" s="84">
        <v>350</v>
      </c>
      <c r="D69" s="16">
        <v>0</v>
      </c>
      <c r="E69" s="21"/>
      <c r="F69" s="42">
        <f t="shared" si="4"/>
        <v>0</v>
      </c>
      <c r="G69" s="2"/>
    </row>
    <row r="70" spans="1:7" x14ac:dyDescent="0.25">
      <c r="A70" s="13" t="s">
        <v>102</v>
      </c>
      <c r="B70" s="14" t="s">
        <v>389</v>
      </c>
      <c r="C70" s="15">
        <v>10</v>
      </c>
      <c r="D70" s="16">
        <v>0</v>
      </c>
      <c r="E70" s="21"/>
      <c r="F70" s="42">
        <f t="shared" si="4"/>
        <v>0</v>
      </c>
    </row>
    <row r="71" spans="1:7" x14ac:dyDescent="0.25">
      <c r="A71" s="13" t="s">
        <v>240</v>
      </c>
      <c r="B71" s="14" t="s">
        <v>390</v>
      </c>
      <c r="C71" s="15">
        <v>50</v>
      </c>
      <c r="D71" s="16">
        <v>0</v>
      </c>
      <c r="E71" s="21"/>
      <c r="F71" s="42">
        <f>D71*C71*$F$2</f>
        <v>0</v>
      </c>
    </row>
    <row r="72" spans="1:7" ht="13" x14ac:dyDescent="0.25">
      <c r="A72" s="13"/>
      <c r="B72" s="69" t="s">
        <v>497</v>
      </c>
      <c r="C72" s="15"/>
      <c r="D72" s="16"/>
      <c r="E72" s="21"/>
      <c r="F72" s="42"/>
    </row>
    <row r="73" spans="1:7" x14ac:dyDescent="0.25">
      <c r="A73" s="13" t="s">
        <v>498</v>
      </c>
      <c r="B73" s="14" t="s">
        <v>494</v>
      </c>
      <c r="C73" s="15">
        <v>20</v>
      </c>
      <c r="D73" s="16">
        <v>0</v>
      </c>
      <c r="E73" s="21"/>
      <c r="F73" s="42">
        <f t="shared" ref="F73:F76" si="5">D73*C73*$F$2</f>
        <v>0</v>
      </c>
    </row>
    <row r="74" spans="1:7" x14ac:dyDescent="0.25">
      <c r="A74" s="13" t="s">
        <v>499</v>
      </c>
      <c r="B74" s="22" t="s">
        <v>495</v>
      </c>
      <c r="C74" s="15">
        <v>150</v>
      </c>
      <c r="D74" s="16">
        <v>0</v>
      </c>
      <c r="E74" s="21"/>
      <c r="F74" s="42">
        <f t="shared" si="5"/>
        <v>0</v>
      </c>
    </row>
    <row r="75" spans="1:7" ht="36.4" customHeight="1" x14ac:dyDescent="0.25">
      <c r="A75" s="13" t="s">
        <v>500</v>
      </c>
      <c r="B75" s="72" t="s">
        <v>502</v>
      </c>
      <c r="C75" s="15">
        <v>10</v>
      </c>
      <c r="D75" s="16">
        <v>0</v>
      </c>
      <c r="E75" s="21"/>
      <c r="F75" s="42">
        <f t="shared" si="5"/>
        <v>0</v>
      </c>
    </row>
    <row r="76" spans="1:7" x14ac:dyDescent="0.25">
      <c r="A76" s="13" t="s">
        <v>501</v>
      </c>
      <c r="B76" s="22" t="s">
        <v>496</v>
      </c>
      <c r="C76" s="22">
        <v>50</v>
      </c>
      <c r="D76" s="22">
        <v>0</v>
      </c>
      <c r="F76" s="42">
        <f t="shared" si="5"/>
        <v>0</v>
      </c>
    </row>
    <row r="77" spans="1:7" ht="14" x14ac:dyDescent="0.25">
      <c r="A77" s="43" t="s">
        <v>381</v>
      </c>
      <c r="B77" s="115" t="s">
        <v>2</v>
      </c>
      <c r="C77" s="115"/>
      <c r="D77" s="115"/>
      <c r="E77" s="115"/>
      <c r="F77" s="44">
        <f>SUM(F78:F83)</f>
        <v>0</v>
      </c>
    </row>
    <row r="78" spans="1:7" x14ac:dyDescent="0.25">
      <c r="A78" s="35" t="s">
        <v>103</v>
      </c>
      <c r="B78" s="14" t="s">
        <v>236</v>
      </c>
      <c r="C78" s="118" t="s">
        <v>13</v>
      </c>
      <c r="D78" s="118"/>
      <c r="E78" s="118"/>
      <c r="F78" s="118"/>
    </row>
    <row r="79" spans="1:7" x14ac:dyDescent="0.25">
      <c r="A79" s="35" t="s">
        <v>104</v>
      </c>
      <c r="B79" s="14" t="s">
        <v>145</v>
      </c>
      <c r="C79" s="21">
        <v>40</v>
      </c>
      <c r="D79" s="21">
        <v>0</v>
      </c>
      <c r="E79" s="21"/>
      <c r="F79" s="45">
        <f>D79*C79*$F$2</f>
        <v>0</v>
      </c>
    </row>
    <row r="80" spans="1:7" x14ac:dyDescent="0.25">
      <c r="A80" s="35" t="s">
        <v>105</v>
      </c>
      <c r="B80" s="14" t="s">
        <v>400</v>
      </c>
      <c r="C80" s="21">
        <v>20</v>
      </c>
      <c r="D80" s="21">
        <v>0</v>
      </c>
      <c r="E80" s="21"/>
      <c r="F80" s="45">
        <f>D80*C80*$F$2</f>
        <v>0</v>
      </c>
    </row>
    <row r="81" spans="1:6" ht="25" x14ac:dyDescent="0.25">
      <c r="A81" s="35" t="s">
        <v>106</v>
      </c>
      <c r="B81" s="14" t="s">
        <v>146</v>
      </c>
      <c r="C81" s="21">
        <v>300</v>
      </c>
      <c r="D81" s="21">
        <v>0</v>
      </c>
      <c r="E81" s="21"/>
      <c r="F81" s="45">
        <f>D81*C81*$F$2</f>
        <v>0</v>
      </c>
    </row>
    <row r="82" spans="1:6" x14ac:dyDescent="0.25">
      <c r="A82" s="35" t="s">
        <v>237</v>
      </c>
      <c r="B82" s="14" t="s">
        <v>389</v>
      </c>
      <c r="C82" s="21">
        <v>10</v>
      </c>
      <c r="D82" s="21">
        <v>0</v>
      </c>
      <c r="E82" s="21"/>
      <c r="F82" s="45">
        <f>D82*C82*$F$2</f>
        <v>0</v>
      </c>
    </row>
    <row r="83" spans="1:6" x14ac:dyDescent="0.25">
      <c r="A83" s="35" t="s">
        <v>238</v>
      </c>
      <c r="B83" s="14" t="s">
        <v>390</v>
      </c>
      <c r="C83" s="21">
        <v>50</v>
      </c>
      <c r="D83" s="21">
        <v>0</v>
      </c>
      <c r="E83" s="21"/>
      <c r="F83" s="45">
        <f>D83*C83*$F$2</f>
        <v>0</v>
      </c>
    </row>
    <row r="84" spans="1:6" ht="14" x14ac:dyDescent="0.25">
      <c r="A84" s="43" t="s">
        <v>380</v>
      </c>
      <c r="B84" s="37" t="s">
        <v>252</v>
      </c>
      <c r="C84" s="37"/>
      <c r="D84" s="37"/>
      <c r="E84" s="37"/>
      <c r="F84" s="34">
        <f>SUM(F86:F111)</f>
        <v>0</v>
      </c>
    </row>
    <row r="85" spans="1:6" ht="28.4" customHeight="1" x14ac:dyDescent="0.25">
      <c r="A85" s="13"/>
      <c r="B85" s="117" t="s">
        <v>135</v>
      </c>
      <c r="C85" s="117"/>
      <c r="D85" s="117"/>
      <c r="E85" s="117"/>
      <c r="F85" s="18"/>
    </row>
    <row r="86" spans="1:6" ht="25" x14ac:dyDescent="0.25">
      <c r="A86" s="13" t="s">
        <v>107</v>
      </c>
      <c r="B86" s="14" t="s">
        <v>136</v>
      </c>
      <c r="C86" s="15">
        <v>50</v>
      </c>
      <c r="D86" s="16">
        <v>0</v>
      </c>
      <c r="E86" s="17"/>
      <c r="F86" s="18">
        <f>D86*C86*$F$2</f>
        <v>0</v>
      </c>
    </row>
    <row r="87" spans="1:6" ht="14" x14ac:dyDescent="0.25">
      <c r="A87" s="13"/>
      <c r="B87" s="117" t="s">
        <v>410</v>
      </c>
      <c r="C87" s="117"/>
      <c r="D87" s="117"/>
      <c r="E87" s="117"/>
      <c r="F87" s="23"/>
    </row>
    <row r="88" spans="1:6" ht="50" x14ac:dyDescent="0.25">
      <c r="A88" s="13" t="s">
        <v>108</v>
      </c>
      <c r="B88" s="14" t="s">
        <v>402</v>
      </c>
      <c r="C88" s="19" t="s">
        <v>263</v>
      </c>
      <c r="D88" s="19">
        <v>0</v>
      </c>
      <c r="E88" s="25"/>
      <c r="F88" s="18">
        <f>D88*C88*$F$2</f>
        <v>0</v>
      </c>
    </row>
    <row r="89" spans="1:6" ht="37.5" x14ac:dyDescent="0.25">
      <c r="A89" s="13" t="s">
        <v>109</v>
      </c>
      <c r="B89" s="14" t="s">
        <v>401</v>
      </c>
      <c r="C89" s="19" t="s">
        <v>264</v>
      </c>
      <c r="D89" s="19">
        <v>0</v>
      </c>
      <c r="E89" s="25"/>
      <c r="F89" s="18">
        <f>D89*C89*$F$2</f>
        <v>0</v>
      </c>
    </row>
    <row r="90" spans="1:6" ht="28.4" customHeight="1" x14ac:dyDescent="0.25">
      <c r="A90" s="13"/>
      <c r="B90" s="117" t="s">
        <v>77</v>
      </c>
      <c r="C90" s="117"/>
      <c r="D90" s="117"/>
      <c r="E90" s="117"/>
      <c r="F90" s="18"/>
    </row>
    <row r="91" spans="1:6" ht="14" x14ac:dyDescent="0.25">
      <c r="A91" s="13" t="s">
        <v>16</v>
      </c>
      <c r="B91" s="92" t="s">
        <v>80</v>
      </c>
      <c r="C91" s="96" t="s">
        <v>265</v>
      </c>
      <c r="D91" s="96">
        <v>0</v>
      </c>
      <c r="E91" s="97"/>
      <c r="F91" s="89">
        <f t="shared" ref="F91:F111" si="6">D91*C91*$F$2</f>
        <v>0</v>
      </c>
    </row>
    <row r="92" spans="1:6" ht="25" x14ac:dyDescent="0.25">
      <c r="A92" s="13" t="s">
        <v>110</v>
      </c>
      <c r="B92" s="14" t="s">
        <v>218</v>
      </c>
      <c r="C92" s="19" t="s">
        <v>266</v>
      </c>
      <c r="D92" s="19">
        <v>0</v>
      </c>
      <c r="E92" s="25"/>
      <c r="F92" s="18">
        <f t="shared" si="6"/>
        <v>0</v>
      </c>
    </row>
    <row r="93" spans="1:6" ht="25" x14ac:dyDescent="0.25">
      <c r="A93" s="13"/>
      <c r="B93" s="86" t="s">
        <v>465</v>
      </c>
      <c r="C93" s="85">
        <v>40</v>
      </c>
      <c r="D93" s="19">
        <v>0</v>
      </c>
      <c r="E93" s="25"/>
      <c r="F93" s="18">
        <f t="shared" si="6"/>
        <v>0</v>
      </c>
    </row>
    <row r="94" spans="1:6" ht="37.5" x14ac:dyDescent="0.25">
      <c r="A94" s="13" t="s">
        <v>111</v>
      </c>
      <c r="B94" s="99" t="s">
        <v>466</v>
      </c>
      <c r="C94" s="100">
        <v>20</v>
      </c>
      <c r="D94" s="100">
        <v>0</v>
      </c>
      <c r="E94" s="98"/>
      <c r="F94" s="89">
        <f t="shared" si="6"/>
        <v>0</v>
      </c>
    </row>
    <row r="95" spans="1:6" ht="14" x14ac:dyDescent="0.25">
      <c r="A95" s="13"/>
      <c r="B95" s="86" t="s">
        <v>468</v>
      </c>
      <c r="C95" s="94">
        <v>50</v>
      </c>
      <c r="D95" s="94">
        <v>0</v>
      </c>
      <c r="E95" s="46"/>
      <c r="F95" s="18">
        <f t="shared" si="6"/>
        <v>0</v>
      </c>
    </row>
    <row r="96" spans="1:6" ht="14" x14ac:dyDescent="0.25">
      <c r="A96" s="35" t="s">
        <v>112</v>
      </c>
      <c r="B96" s="86" t="s">
        <v>403</v>
      </c>
      <c r="C96" s="94">
        <v>25</v>
      </c>
      <c r="D96" s="94">
        <v>0</v>
      </c>
      <c r="E96" s="46"/>
      <c r="F96" s="18">
        <f t="shared" si="6"/>
        <v>0</v>
      </c>
    </row>
    <row r="97" spans="1:7" x14ac:dyDescent="0.25">
      <c r="A97" s="35" t="s">
        <v>134</v>
      </c>
      <c r="B97" s="86" t="s">
        <v>486</v>
      </c>
      <c r="C97" s="86">
        <v>10</v>
      </c>
      <c r="D97" s="94">
        <v>0</v>
      </c>
      <c r="E97" s="27"/>
      <c r="F97" s="18">
        <f t="shared" si="6"/>
        <v>0</v>
      </c>
    </row>
    <row r="98" spans="1:7" x14ac:dyDescent="0.25">
      <c r="A98" s="35" t="s">
        <v>241</v>
      </c>
      <c r="B98" s="86" t="s">
        <v>148</v>
      </c>
      <c r="C98" s="86">
        <v>30</v>
      </c>
      <c r="D98" s="94">
        <v>0</v>
      </c>
      <c r="E98" s="27"/>
      <c r="F98" s="18">
        <f t="shared" si="6"/>
        <v>0</v>
      </c>
    </row>
    <row r="99" spans="1:7" ht="25" x14ac:dyDescent="0.25">
      <c r="A99" s="13" t="s">
        <v>117</v>
      </c>
      <c r="B99" s="86" t="s">
        <v>464</v>
      </c>
      <c r="C99" s="95" t="s">
        <v>224</v>
      </c>
      <c r="D99" s="85">
        <v>0</v>
      </c>
      <c r="E99" s="25"/>
      <c r="F99" s="18">
        <f t="shared" si="6"/>
        <v>0</v>
      </c>
    </row>
    <row r="100" spans="1:7" x14ac:dyDescent="0.25">
      <c r="A100" s="35" t="s">
        <v>242</v>
      </c>
      <c r="B100" s="86" t="s">
        <v>151</v>
      </c>
      <c r="C100" s="86">
        <v>50</v>
      </c>
      <c r="D100" s="94">
        <v>0</v>
      </c>
      <c r="E100" s="27"/>
      <c r="F100" s="18">
        <f t="shared" si="6"/>
        <v>0</v>
      </c>
    </row>
    <row r="101" spans="1:7" ht="25" x14ac:dyDescent="0.25">
      <c r="A101" s="35" t="s">
        <v>243</v>
      </c>
      <c r="B101" s="14" t="s">
        <v>17</v>
      </c>
      <c r="C101" s="14">
        <v>20</v>
      </c>
      <c r="D101" s="16">
        <v>0</v>
      </c>
      <c r="E101" s="27"/>
      <c r="F101" s="18">
        <f t="shared" si="6"/>
        <v>0</v>
      </c>
    </row>
    <row r="102" spans="1:7" x14ac:dyDescent="0.25">
      <c r="A102" s="35" t="s">
        <v>244</v>
      </c>
      <c r="B102" s="14" t="s">
        <v>147</v>
      </c>
      <c r="C102" s="15">
        <v>10</v>
      </c>
      <c r="D102" s="16">
        <v>0</v>
      </c>
      <c r="E102" s="16"/>
      <c r="F102" s="18">
        <f t="shared" si="6"/>
        <v>0</v>
      </c>
    </row>
    <row r="103" spans="1:7" ht="25" x14ac:dyDescent="0.25">
      <c r="A103" s="35" t="s">
        <v>245</v>
      </c>
      <c r="B103" s="14" t="s">
        <v>405</v>
      </c>
      <c r="C103" s="15">
        <v>40</v>
      </c>
      <c r="D103" s="16">
        <v>0</v>
      </c>
      <c r="E103" s="16"/>
      <c r="F103" s="18">
        <f t="shared" si="6"/>
        <v>0</v>
      </c>
    </row>
    <row r="104" spans="1:7" ht="25" x14ac:dyDescent="0.25">
      <c r="A104" s="35" t="s">
        <v>246</v>
      </c>
      <c r="B104" s="14" t="s">
        <v>406</v>
      </c>
      <c r="C104" s="15">
        <v>20</v>
      </c>
      <c r="D104" s="16">
        <v>0</v>
      </c>
      <c r="E104" s="16"/>
      <c r="F104" s="18">
        <f t="shared" si="6"/>
        <v>0</v>
      </c>
    </row>
    <row r="105" spans="1:7" ht="25" x14ac:dyDescent="0.25">
      <c r="A105" s="35" t="s">
        <v>247</v>
      </c>
      <c r="B105" s="14" t="s">
        <v>407</v>
      </c>
      <c r="C105" s="15">
        <v>20</v>
      </c>
      <c r="D105" s="16">
        <v>0</v>
      </c>
      <c r="E105" s="16"/>
      <c r="F105" s="18">
        <f t="shared" si="6"/>
        <v>0</v>
      </c>
    </row>
    <row r="106" spans="1:7" x14ac:dyDescent="0.25">
      <c r="A106" s="35" t="s">
        <v>246</v>
      </c>
      <c r="B106" s="26" t="s">
        <v>149</v>
      </c>
      <c r="C106" s="86">
        <v>500</v>
      </c>
      <c r="D106" s="16">
        <v>0</v>
      </c>
      <c r="E106" s="27"/>
      <c r="F106" s="18">
        <f t="shared" si="6"/>
        <v>0</v>
      </c>
      <c r="G106" s="2"/>
    </row>
    <row r="107" spans="1:7" ht="25" x14ac:dyDescent="0.25">
      <c r="A107" s="35" t="s">
        <v>247</v>
      </c>
      <c r="B107" s="28" t="s">
        <v>150</v>
      </c>
      <c r="C107" s="15">
        <v>20</v>
      </c>
      <c r="D107" s="16">
        <v>0</v>
      </c>
      <c r="E107" s="27"/>
      <c r="F107" s="18">
        <f t="shared" si="6"/>
        <v>0</v>
      </c>
    </row>
    <row r="108" spans="1:7" ht="25" x14ac:dyDescent="0.25">
      <c r="A108" s="35" t="s">
        <v>248</v>
      </c>
      <c r="B108" s="13" t="s">
        <v>408</v>
      </c>
      <c r="C108" s="15">
        <v>25</v>
      </c>
      <c r="D108" s="16">
        <v>0</v>
      </c>
      <c r="E108" s="29"/>
      <c r="F108" s="18">
        <f t="shared" si="6"/>
        <v>0</v>
      </c>
    </row>
    <row r="109" spans="1:7" ht="25" x14ac:dyDescent="0.25">
      <c r="A109" s="13" t="s">
        <v>249</v>
      </c>
      <c r="B109" s="14" t="s">
        <v>409</v>
      </c>
      <c r="C109" s="15">
        <v>5</v>
      </c>
      <c r="D109" s="16">
        <v>0</v>
      </c>
      <c r="E109" s="29"/>
      <c r="F109" s="18">
        <f t="shared" si="6"/>
        <v>0</v>
      </c>
    </row>
    <row r="110" spans="1:7" x14ac:dyDescent="0.25">
      <c r="A110" s="13" t="s">
        <v>250</v>
      </c>
      <c r="B110" s="14" t="s">
        <v>389</v>
      </c>
      <c r="C110" s="15">
        <v>10</v>
      </c>
      <c r="D110" s="16">
        <v>0</v>
      </c>
      <c r="E110" s="29"/>
      <c r="F110" s="18">
        <f t="shared" si="6"/>
        <v>0</v>
      </c>
    </row>
    <row r="111" spans="1:7" x14ac:dyDescent="0.25">
      <c r="A111" s="13" t="s">
        <v>251</v>
      </c>
      <c r="B111" s="14" t="s">
        <v>390</v>
      </c>
      <c r="C111" s="15">
        <v>50</v>
      </c>
      <c r="D111" s="16">
        <v>0</v>
      </c>
      <c r="E111" s="29"/>
      <c r="F111" s="18">
        <f t="shared" si="6"/>
        <v>0</v>
      </c>
    </row>
    <row r="112" spans="1:7" ht="14" x14ac:dyDescent="0.25">
      <c r="A112" s="12" t="s">
        <v>379</v>
      </c>
      <c r="B112" s="119" t="s">
        <v>277</v>
      </c>
      <c r="C112" s="119"/>
      <c r="D112" s="119"/>
      <c r="E112" s="119"/>
      <c r="F112" s="36">
        <f>SUM(F114:F139)</f>
        <v>0</v>
      </c>
    </row>
    <row r="113" spans="1:6" ht="14" x14ac:dyDescent="0.25">
      <c r="A113" s="13"/>
      <c r="B113" s="117" t="s">
        <v>410</v>
      </c>
      <c r="C113" s="117"/>
      <c r="D113" s="117"/>
      <c r="E113" s="117"/>
      <c r="F113" s="23"/>
    </row>
    <row r="114" spans="1:6" ht="50" x14ac:dyDescent="0.25">
      <c r="A114" s="13" t="s">
        <v>18</v>
      </c>
      <c r="B114" s="14" t="s">
        <v>402</v>
      </c>
      <c r="C114" s="24" t="s">
        <v>263</v>
      </c>
      <c r="D114" s="19">
        <v>0</v>
      </c>
      <c r="E114" s="25"/>
      <c r="F114" s="18">
        <f>D114*C114*$F$2</f>
        <v>0</v>
      </c>
    </row>
    <row r="115" spans="1:6" ht="37.5" x14ac:dyDescent="0.25">
      <c r="A115" s="13" t="s">
        <v>19</v>
      </c>
      <c r="B115" s="14" t="s">
        <v>401</v>
      </c>
      <c r="C115" s="24" t="s">
        <v>264</v>
      </c>
      <c r="D115" s="19">
        <v>0</v>
      </c>
      <c r="E115" s="25"/>
      <c r="F115" s="18">
        <f>D115*C115*$F$2</f>
        <v>0</v>
      </c>
    </row>
    <row r="116" spans="1:6" ht="28.4" customHeight="1" x14ac:dyDescent="0.25">
      <c r="A116" s="13"/>
      <c r="B116" s="117" t="s">
        <v>77</v>
      </c>
      <c r="C116" s="117"/>
      <c r="D116" s="117"/>
      <c r="E116" s="117"/>
      <c r="F116" s="18"/>
    </row>
    <row r="117" spans="1:6" ht="14" x14ac:dyDescent="0.25">
      <c r="A117" s="13" t="s">
        <v>20</v>
      </c>
      <c r="B117" s="14" t="s">
        <v>80</v>
      </c>
      <c r="C117" s="24" t="s">
        <v>265</v>
      </c>
      <c r="D117" s="19">
        <v>0</v>
      </c>
      <c r="E117" s="25"/>
      <c r="F117" s="18">
        <f>D117*C117*$F$2</f>
        <v>0</v>
      </c>
    </row>
    <row r="118" spans="1:6" ht="25" x14ac:dyDescent="0.25">
      <c r="A118" s="13" t="s">
        <v>113</v>
      </c>
      <c r="B118" s="87" t="s">
        <v>218</v>
      </c>
      <c r="C118" s="101" t="s">
        <v>266</v>
      </c>
      <c r="D118" s="102">
        <v>0</v>
      </c>
      <c r="E118" s="103"/>
      <c r="F118" s="104">
        <f>D118*C118*$F$2</f>
        <v>0</v>
      </c>
    </row>
    <row r="119" spans="1:6" ht="28.4" customHeight="1" x14ac:dyDescent="0.25">
      <c r="A119" s="13"/>
      <c r="B119" s="117" t="s">
        <v>411</v>
      </c>
      <c r="C119" s="117"/>
      <c r="D119" s="117"/>
      <c r="E119" s="117"/>
      <c r="F119" s="23"/>
    </row>
    <row r="120" spans="1:6" ht="25" x14ac:dyDescent="0.25">
      <c r="A120" s="13" t="s">
        <v>114</v>
      </c>
      <c r="B120" s="14" t="s">
        <v>219</v>
      </c>
      <c r="C120" s="24" t="s">
        <v>224</v>
      </c>
      <c r="D120" s="19">
        <v>0</v>
      </c>
      <c r="E120" s="25"/>
      <c r="F120" s="18">
        <f t="shared" ref="F120:F125" si="7">D120*C120*$F$2</f>
        <v>0</v>
      </c>
    </row>
    <row r="121" spans="1:6" ht="37.5" x14ac:dyDescent="0.25">
      <c r="A121" s="13" t="s">
        <v>115</v>
      </c>
      <c r="B121" s="14" t="s">
        <v>220</v>
      </c>
      <c r="C121" s="24" t="s">
        <v>267</v>
      </c>
      <c r="D121" s="19">
        <v>0</v>
      </c>
      <c r="E121" s="25"/>
      <c r="F121" s="18">
        <f t="shared" si="7"/>
        <v>0</v>
      </c>
    </row>
    <row r="122" spans="1:6" ht="25" x14ac:dyDescent="0.25">
      <c r="A122" s="13" t="s">
        <v>116</v>
      </c>
      <c r="B122" s="14" t="s">
        <v>221</v>
      </c>
      <c r="C122" s="24" t="s">
        <v>268</v>
      </c>
      <c r="D122" s="19">
        <v>0</v>
      </c>
      <c r="E122" s="25"/>
      <c r="F122" s="18">
        <f t="shared" si="7"/>
        <v>0</v>
      </c>
    </row>
    <row r="123" spans="1:6" ht="13" x14ac:dyDescent="0.25">
      <c r="A123" s="13"/>
      <c r="B123" s="117" t="s">
        <v>412</v>
      </c>
      <c r="C123" s="117"/>
      <c r="D123" s="117"/>
      <c r="E123" s="117"/>
      <c r="F123" s="18">
        <f t="shared" si="7"/>
        <v>0</v>
      </c>
    </row>
    <row r="124" spans="1:6" ht="25" x14ac:dyDescent="0.25">
      <c r="A124" s="13" t="s">
        <v>117</v>
      </c>
      <c r="B124" s="14" t="s">
        <v>222</v>
      </c>
      <c r="C124" s="24" t="s">
        <v>224</v>
      </c>
      <c r="D124" s="19">
        <v>0</v>
      </c>
      <c r="E124" s="25"/>
      <c r="F124" s="18">
        <f t="shared" si="7"/>
        <v>0</v>
      </c>
    </row>
    <row r="125" spans="1:6" ht="25" x14ac:dyDescent="0.25">
      <c r="A125" s="13" t="s">
        <v>118</v>
      </c>
      <c r="B125" s="14" t="s">
        <v>223</v>
      </c>
      <c r="C125" s="24" t="s">
        <v>268</v>
      </c>
      <c r="D125" s="19">
        <v>0</v>
      </c>
      <c r="E125" s="25"/>
      <c r="F125" s="18">
        <f t="shared" si="7"/>
        <v>0</v>
      </c>
    </row>
    <row r="126" spans="1:6" ht="14" x14ac:dyDescent="0.25">
      <c r="A126" s="13"/>
      <c r="B126" s="117" t="s">
        <v>413</v>
      </c>
      <c r="C126" s="117"/>
      <c r="D126" s="117"/>
      <c r="E126" s="117"/>
      <c r="F126" s="23"/>
    </row>
    <row r="127" spans="1:6" x14ac:dyDescent="0.25">
      <c r="A127" s="13" t="s">
        <v>119</v>
      </c>
      <c r="B127" s="14" t="s">
        <v>404</v>
      </c>
      <c r="C127" s="14">
        <v>30</v>
      </c>
      <c r="D127" s="16">
        <v>0</v>
      </c>
      <c r="E127" s="30"/>
      <c r="F127" s="18">
        <f>D127*C127*$F$2</f>
        <v>0</v>
      </c>
    </row>
    <row r="128" spans="1:6" x14ac:dyDescent="0.25">
      <c r="A128" s="13" t="s">
        <v>120</v>
      </c>
      <c r="B128" s="14" t="s">
        <v>414</v>
      </c>
      <c r="C128" s="14">
        <v>50</v>
      </c>
      <c r="D128" s="16">
        <v>0</v>
      </c>
      <c r="E128" s="30"/>
      <c r="F128" s="18">
        <f>D128*C128*$F$2</f>
        <v>0</v>
      </c>
    </row>
    <row r="129" spans="1:18" s="54" customFormat="1" ht="14" x14ac:dyDescent="0.3">
      <c r="A129" s="13" t="s">
        <v>253</v>
      </c>
      <c r="B129" s="14" t="s">
        <v>148</v>
      </c>
      <c r="C129" s="14">
        <v>20</v>
      </c>
      <c r="D129" s="16">
        <v>0</v>
      </c>
      <c r="E129" s="30"/>
      <c r="F129" s="18">
        <f>D129*C129*$F$2</f>
        <v>0</v>
      </c>
    </row>
    <row r="130" spans="1:18" ht="37.5" x14ac:dyDescent="0.25">
      <c r="A130" s="13" t="s">
        <v>254</v>
      </c>
      <c r="B130" s="14" t="s">
        <v>152</v>
      </c>
      <c r="C130" s="14">
        <v>45</v>
      </c>
      <c r="D130" s="16">
        <v>0</v>
      </c>
      <c r="E130" s="30"/>
      <c r="F130" s="18">
        <f>D130*C130*$F$2</f>
        <v>0</v>
      </c>
      <c r="P130" s="14"/>
      <c r="Q130" s="14"/>
      <c r="R130" s="21"/>
    </row>
    <row r="131" spans="1:18" ht="13" x14ac:dyDescent="0.25">
      <c r="A131" s="13"/>
      <c r="B131" s="117" t="s">
        <v>426</v>
      </c>
      <c r="C131" s="117"/>
      <c r="D131" s="117"/>
      <c r="E131" s="117"/>
      <c r="F131" s="18"/>
      <c r="P131" s="14"/>
      <c r="Q131" s="14"/>
      <c r="R131" s="21"/>
    </row>
    <row r="132" spans="1:18" ht="25" x14ac:dyDescent="0.25">
      <c r="A132" s="13" t="s">
        <v>255</v>
      </c>
      <c r="B132" s="14" t="s">
        <v>17</v>
      </c>
      <c r="C132" s="14">
        <v>20</v>
      </c>
      <c r="D132" s="16">
        <v>0</v>
      </c>
      <c r="E132" s="30"/>
      <c r="F132" s="18">
        <f t="shared" ref="F132:F139" si="8">D132*C132*$F$2</f>
        <v>0</v>
      </c>
      <c r="P132" s="14"/>
      <c r="Q132" s="14"/>
      <c r="R132" s="21"/>
    </row>
    <row r="133" spans="1:18" x14ac:dyDescent="0.25">
      <c r="A133" s="13" t="s">
        <v>256</v>
      </c>
      <c r="B133" s="14" t="s">
        <v>147</v>
      </c>
      <c r="C133" s="15">
        <v>10</v>
      </c>
      <c r="D133" s="16">
        <v>0</v>
      </c>
      <c r="E133" s="16"/>
      <c r="F133" s="18">
        <f t="shared" si="8"/>
        <v>0</v>
      </c>
      <c r="P133" s="14"/>
      <c r="Q133" s="14"/>
      <c r="R133" s="21"/>
    </row>
    <row r="134" spans="1:18" ht="14" x14ac:dyDescent="0.25">
      <c r="A134" s="13" t="s">
        <v>257</v>
      </c>
      <c r="B134" s="26" t="s">
        <v>149</v>
      </c>
      <c r="C134" s="86">
        <v>350</v>
      </c>
      <c r="D134" s="16">
        <v>0</v>
      </c>
      <c r="E134" s="30"/>
      <c r="F134" s="18">
        <f t="shared" si="8"/>
        <v>0</v>
      </c>
      <c r="G134" s="79"/>
      <c r="H134" s="56"/>
      <c r="P134" s="14"/>
      <c r="Q134" s="14"/>
      <c r="R134" s="21"/>
    </row>
    <row r="135" spans="1:18" ht="31.4" customHeight="1" x14ac:dyDescent="0.25">
      <c r="A135" s="13" t="s">
        <v>258</v>
      </c>
      <c r="B135" s="28" t="s">
        <v>415</v>
      </c>
      <c r="C135" s="14">
        <v>100</v>
      </c>
      <c r="D135" s="16">
        <v>0</v>
      </c>
      <c r="E135" s="30"/>
      <c r="F135" s="18">
        <f t="shared" si="8"/>
        <v>0</v>
      </c>
      <c r="G135" s="55"/>
      <c r="H135" s="56"/>
      <c r="I135" s="27"/>
      <c r="J135" s="27"/>
      <c r="K135" s="27"/>
      <c r="L135" s="27"/>
      <c r="M135" s="27"/>
      <c r="N135" s="27"/>
      <c r="P135" s="14"/>
      <c r="Q135" s="14"/>
      <c r="R135" s="21"/>
    </row>
    <row r="136" spans="1:18" ht="25" x14ac:dyDescent="0.25">
      <c r="A136" s="13" t="s">
        <v>259</v>
      </c>
      <c r="B136" s="28" t="s">
        <v>150</v>
      </c>
      <c r="C136" s="15">
        <v>20</v>
      </c>
      <c r="D136" s="16">
        <v>0</v>
      </c>
      <c r="E136" s="30"/>
      <c r="F136" s="18">
        <f t="shared" si="8"/>
        <v>0</v>
      </c>
      <c r="G136" s="55"/>
      <c r="H136" s="56"/>
      <c r="I136" s="27"/>
      <c r="J136" s="27"/>
      <c r="K136" s="27"/>
      <c r="L136" s="27"/>
      <c r="M136" s="27"/>
      <c r="N136" s="27"/>
      <c r="P136" s="14"/>
      <c r="Q136" s="14"/>
      <c r="R136" s="21"/>
    </row>
    <row r="137" spans="1:18" ht="14" x14ac:dyDescent="0.25">
      <c r="A137" s="13" t="s">
        <v>260</v>
      </c>
      <c r="B137" s="13" t="s">
        <v>153</v>
      </c>
      <c r="C137" s="15">
        <v>25</v>
      </c>
      <c r="D137" s="16">
        <v>0</v>
      </c>
      <c r="E137" s="30"/>
      <c r="F137" s="18">
        <f t="shared" si="8"/>
        <v>0</v>
      </c>
      <c r="G137" s="55"/>
      <c r="H137" s="56"/>
      <c r="I137" s="27"/>
      <c r="J137" s="27"/>
      <c r="K137" s="27"/>
      <c r="L137" s="27"/>
      <c r="M137" s="27"/>
      <c r="N137" s="27"/>
    </row>
    <row r="138" spans="1:18" ht="14" x14ac:dyDescent="0.25">
      <c r="A138" s="13" t="s">
        <v>261</v>
      </c>
      <c r="B138" s="14" t="s">
        <v>389</v>
      </c>
      <c r="C138" s="15">
        <v>10</v>
      </c>
      <c r="D138" s="16">
        <v>0</v>
      </c>
      <c r="E138" s="30"/>
      <c r="F138" s="18">
        <f t="shared" si="8"/>
        <v>0</v>
      </c>
      <c r="G138" s="55"/>
      <c r="H138" s="56"/>
      <c r="I138" s="27"/>
      <c r="J138" s="27"/>
      <c r="K138" s="27"/>
      <c r="L138" s="27"/>
      <c r="M138" s="27"/>
      <c r="N138" s="27"/>
    </row>
    <row r="139" spans="1:18" ht="14" x14ac:dyDescent="0.25">
      <c r="A139" s="13" t="s">
        <v>262</v>
      </c>
      <c r="B139" s="14" t="s">
        <v>390</v>
      </c>
      <c r="C139" s="15">
        <v>50</v>
      </c>
      <c r="D139" s="16">
        <v>0</v>
      </c>
      <c r="E139" s="30"/>
      <c r="F139" s="18">
        <f t="shared" si="8"/>
        <v>0</v>
      </c>
      <c r="G139" s="55"/>
      <c r="H139" s="56"/>
      <c r="I139" s="27"/>
      <c r="J139" s="27"/>
      <c r="K139" s="27"/>
      <c r="L139" s="27"/>
      <c r="M139" s="27"/>
      <c r="N139" s="27"/>
    </row>
    <row r="140" spans="1:18" ht="14" x14ac:dyDescent="0.25">
      <c r="A140" s="12" t="s">
        <v>378</v>
      </c>
      <c r="B140" s="119" t="s">
        <v>416</v>
      </c>
      <c r="C140" s="119"/>
      <c r="D140" s="119"/>
      <c r="E140" s="119"/>
      <c r="F140" s="36">
        <f>SUM(F141:F149)</f>
        <v>0</v>
      </c>
      <c r="G140" s="55"/>
      <c r="H140" s="56"/>
    </row>
    <row r="141" spans="1:18" s="54" customFormat="1" ht="25" x14ac:dyDescent="0.3">
      <c r="A141" s="13" t="s">
        <v>21</v>
      </c>
      <c r="B141" s="28" t="s">
        <v>269</v>
      </c>
      <c r="C141" s="15">
        <v>300</v>
      </c>
      <c r="D141" s="16">
        <v>0</v>
      </c>
      <c r="E141" s="30"/>
      <c r="F141" s="18">
        <f t="shared" ref="F141:F149" si="9">D141*C141*$F$2</f>
        <v>0</v>
      </c>
      <c r="G141" s="55"/>
      <c r="H141" s="56"/>
    </row>
    <row r="142" spans="1:18" s="54" customFormat="1" ht="25" x14ac:dyDescent="0.3">
      <c r="A142" s="13" t="s">
        <v>67</v>
      </c>
      <c r="B142" s="28" t="s">
        <v>154</v>
      </c>
      <c r="C142" s="15">
        <v>200</v>
      </c>
      <c r="D142" s="16">
        <v>0</v>
      </c>
      <c r="E142" s="30"/>
      <c r="F142" s="18">
        <f t="shared" si="9"/>
        <v>0</v>
      </c>
      <c r="G142" s="55"/>
      <c r="H142" s="56"/>
    </row>
    <row r="143" spans="1:18" s="54" customFormat="1" ht="37.5" x14ac:dyDescent="0.3">
      <c r="A143" s="13" t="s">
        <v>68</v>
      </c>
      <c r="B143" s="28" t="s">
        <v>155</v>
      </c>
      <c r="C143" s="15">
        <v>50</v>
      </c>
      <c r="D143" s="16">
        <v>0</v>
      </c>
      <c r="E143" s="30"/>
      <c r="F143" s="18">
        <f t="shared" si="9"/>
        <v>0</v>
      </c>
      <c r="G143" s="55"/>
      <c r="H143" s="56"/>
      <c r="I143" s="57"/>
      <c r="J143" s="57"/>
      <c r="L143" s="55"/>
      <c r="M143" s="58"/>
      <c r="N143" s="58"/>
      <c r="O143" s="14"/>
      <c r="P143" s="14"/>
      <c r="Q143" s="14"/>
      <c r="R143" s="21"/>
    </row>
    <row r="144" spans="1:18" s="54" customFormat="1" ht="37.5" x14ac:dyDescent="0.3">
      <c r="A144" s="13" t="s">
        <v>69</v>
      </c>
      <c r="B144" s="14" t="s">
        <v>270</v>
      </c>
      <c r="C144" s="15">
        <v>50</v>
      </c>
      <c r="D144" s="16">
        <v>0</v>
      </c>
      <c r="E144" s="31" t="s">
        <v>388</v>
      </c>
      <c r="F144" s="18">
        <f t="shared" si="9"/>
        <v>0</v>
      </c>
      <c r="G144" s="55"/>
      <c r="H144" s="56"/>
      <c r="I144" s="57"/>
      <c r="J144" s="57"/>
      <c r="K144" s="53"/>
      <c r="L144" s="53"/>
      <c r="M144" s="53"/>
      <c r="N144" s="53"/>
      <c r="O144" s="14"/>
      <c r="P144" s="14"/>
      <c r="Q144" s="14"/>
      <c r="R144" s="21"/>
    </row>
    <row r="145" spans="1:18" s="54" customFormat="1" ht="25" x14ac:dyDescent="0.3">
      <c r="A145" s="13" t="s">
        <v>70</v>
      </c>
      <c r="B145" s="28" t="s">
        <v>156</v>
      </c>
      <c r="C145" s="15">
        <v>10</v>
      </c>
      <c r="D145" s="16">
        <v>0</v>
      </c>
      <c r="E145" s="30"/>
      <c r="F145" s="18">
        <f t="shared" si="9"/>
        <v>0</v>
      </c>
      <c r="G145" s="55"/>
      <c r="H145" s="56"/>
      <c r="I145" s="57"/>
      <c r="J145" s="57"/>
      <c r="K145" s="53"/>
      <c r="L145" s="53"/>
      <c r="M145" s="53"/>
      <c r="N145" s="53"/>
      <c r="O145" s="14"/>
      <c r="P145" s="14"/>
      <c r="Q145" s="14"/>
      <c r="R145" s="21"/>
    </row>
    <row r="146" spans="1:18" s="54" customFormat="1" ht="14" x14ac:dyDescent="0.3">
      <c r="A146" s="13" t="s">
        <v>71</v>
      </c>
      <c r="B146" s="28" t="s">
        <v>157</v>
      </c>
      <c r="C146" s="15">
        <v>20</v>
      </c>
      <c r="D146" s="16">
        <v>0</v>
      </c>
      <c r="E146" s="30"/>
      <c r="F146" s="18">
        <f t="shared" si="9"/>
        <v>0</v>
      </c>
      <c r="G146" s="53"/>
      <c r="H146" s="53"/>
      <c r="I146" s="53"/>
      <c r="J146" s="53"/>
      <c r="K146" s="53"/>
      <c r="L146" s="53"/>
      <c r="M146" s="53"/>
      <c r="N146" s="53"/>
      <c r="O146" s="14"/>
      <c r="P146" s="21"/>
    </row>
    <row r="147" spans="1:18" s="54" customFormat="1" ht="37.5" x14ac:dyDescent="0.3">
      <c r="A147" s="13" t="s">
        <v>72</v>
      </c>
      <c r="B147" s="14" t="s">
        <v>175</v>
      </c>
      <c r="C147" s="15">
        <v>500</v>
      </c>
      <c r="D147" s="16">
        <v>0</v>
      </c>
      <c r="E147" s="31" t="s">
        <v>417</v>
      </c>
      <c r="F147" s="18">
        <f t="shared" si="9"/>
        <v>0</v>
      </c>
      <c r="G147" s="53"/>
      <c r="H147" s="53"/>
      <c r="I147" s="53"/>
      <c r="J147" s="53"/>
      <c r="K147" s="53"/>
      <c r="L147" s="53"/>
      <c r="M147" s="53"/>
      <c r="N147" s="53"/>
      <c r="O147" s="14"/>
      <c r="P147" s="21"/>
    </row>
    <row r="148" spans="1:18" s="54" customFormat="1" ht="14" x14ac:dyDescent="0.3">
      <c r="A148" s="13" t="s">
        <v>73</v>
      </c>
      <c r="B148" s="14" t="s">
        <v>389</v>
      </c>
      <c r="C148" s="15">
        <v>10</v>
      </c>
      <c r="D148" s="16">
        <v>0</v>
      </c>
      <c r="E148" s="31"/>
      <c r="F148" s="18">
        <f t="shared" si="9"/>
        <v>0</v>
      </c>
      <c r="G148" s="53"/>
      <c r="H148" s="53"/>
      <c r="I148" s="53"/>
      <c r="J148" s="53"/>
      <c r="K148" s="53"/>
      <c r="L148" s="53"/>
      <c r="M148" s="53"/>
      <c r="N148" s="53"/>
      <c r="O148" s="14"/>
      <c r="P148" s="21"/>
    </row>
    <row r="149" spans="1:18" s="54" customFormat="1" ht="14" x14ac:dyDescent="0.3">
      <c r="A149" s="13" t="s">
        <v>22</v>
      </c>
      <c r="B149" s="14" t="s">
        <v>390</v>
      </c>
      <c r="C149" s="15">
        <v>20</v>
      </c>
      <c r="D149" s="16">
        <v>0</v>
      </c>
      <c r="E149" s="31"/>
      <c r="F149" s="18">
        <f t="shared" si="9"/>
        <v>0</v>
      </c>
      <c r="G149" s="53"/>
      <c r="H149" s="53"/>
      <c r="I149" s="53"/>
      <c r="J149" s="53"/>
      <c r="K149" s="53"/>
      <c r="L149" s="53"/>
      <c r="M149" s="53"/>
      <c r="N149" s="53"/>
      <c r="O149" s="14"/>
      <c r="P149" s="21"/>
    </row>
    <row r="150" spans="1:18" s="54" customFormat="1" ht="14" x14ac:dyDescent="0.3">
      <c r="A150" s="12" t="s">
        <v>267</v>
      </c>
      <c r="B150" s="12" t="s">
        <v>23</v>
      </c>
      <c r="C150" s="38"/>
      <c r="D150" s="39"/>
      <c r="E150" s="40"/>
      <c r="F150" s="36">
        <f>SUM(F151:F163)</f>
        <v>0</v>
      </c>
    </row>
    <row r="151" spans="1:18" s="27" customFormat="1" ht="28.9" customHeight="1" x14ac:dyDescent="0.25">
      <c r="A151" s="13" t="s">
        <v>25</v>
      </c>
      <c r="B151" s="28" t="s">
        <v>418</v>
      </c>
      <c r="C151" s="15">
        <v>20</v>
      </c>
      <c r="D151" s="16">
        <v>0</v>
      </c>
      <c r="E151" s="32"/>
      <c r="F151" s="18">
        <f t="shared" ref="F151:F163" si="10">D151*C151*$F$2</f>
        <v>0</v>
      </c>
    </row>
    <row r="152" spans="1:18" s="27" customFormat="1" ht="37.5" x14ac:dyDescent="0.25">
      <c r="A152" s="13" t="s">
        <v>26</v>
      </c>
      <c r="B152" s="28" t="s">
        <v>419</v>
      </c>
      <c r="C152" s="15">
        <v>200</v>
      </c>
      <c r="D152" s="16">
        <v>0</v>
      </c>
      <c r="E152" s="32"/>
      <c r="F152" s="18">
        <f t="shared" si="10"/>
        <v>0</v>
      </c>
    </row>
    <row r="153" spans="1:18" ht="25" x14ac:dyDescent="0.25">
      <c r="A153" s="13" t="s">
        <v>27</v>
      </c>
      <c r="B153" s="14" t="s">
        <v>136</v>
      </c>
      <c r="C153" s="15">
        <v>50</v>
      </c>
      <c r="D153" s="16">
        <v>0</v>
      </c>
      <c r="E153" s="17"/>
      <c r="F153" s="18">
        <f t="shared" si="10"/>
        <v>0</v>
      </c>
    </row>
    <row r="154" spans="1:18" ht="37.5" x14ac:dyDescent="0.25">
      <c r="A154" s="13" t="s">
        <v>28</v>
      </c>
      <c r="B154" s="14" t="s">
        <v>271</v>
      </c>
      <c r="C154" s="15">
        <v>40</v>
      </c>
      <c r="D154" s="16">
        <v>0</v>
      </c>
      <c r="E154" s="33" t="s">
        <v>388</v>
      </c>
      <c r="F154" s="18">
        <f t="shared" si="10"/>
        <v>0</v>
      </c>
    </row>
    <row r="155" spans="1:18" ht="25" x14ac:dyDescent="0.25">
      <c r="A155" s="13" t="s">
        <v>29</v>
      </c>
      <c r="B155" s="14" t="s">
        <v>386</v>
      </c>
      <c r="C155" s="15">
        <v>15</v>
      </c>
      <c r="D155" s="16">
        <v>0</v>
      </c>
      <c r="E155" s="33" t="s">
        <v>388</v>
      </c>
      <c r="F155" s="18">
        <f t="shared" si="10"/>
        <v>0</v>
      </c>
    </row>
    <row r="156" spans="1:18" ht="50" x14ac:dyDescent="0.25">
      <c r="A156" s="13" t="s">
        <v>50</v>
      </c>
      <c r="B156" s="14" t="s">
        <v>275</v>
      </c>
      <c r="C156" s="15">
        <v>15</v>
      </c>
      <c r="D156" s="16">
        <v>0</v>
      </c>
      <c r="E156" s="33" t="s">
        <v>388</v>
      </c>
      <c r="F156" s="18">
        <f t="shared" si="10"/>
        <v>0</v>
      </c>
    </row>
    <row r="157" spans="1:18" ht="25" x14ac:dyDescent="0.25">
      <c r="A157" s="13" t="s">
        <v>51</v>
      </c>
      <c r="B157" s="14" t="s">
        <v>158</v>
      </c>
      <c r="C157" s="15">
        <v>20</v>
      </c>
      <c r="D157" s="16">
        <v>0</v>
      </c>
      <c r="E157" s="30"/>
      <c r="F157" s="18">
        <f t="shared" si="10"/>
        <v>0</v>
      </c>
    </row>
    <row r="158" spans="1:18" ht="25" x14ac:dyDescent="0.25">
      <c r="A158" s="13" t="s">
        <v>52</v>
      </c>
      <c r="B158" s="14" t="s">
        <v>278</v>
      </c>
      <c r="C158" s="15">
        <v>35</v>
      </c>
      <c r="D158" s="16">
        <v>0</v>
      </c>
      <c r="E158" s="30"/>
      <c r="F158" s="18">
        <f t="shared" si="10"/>
        <v>0</v>
      </c>
    </row>
    <row r="159" spans="1:18" x14ac:dyDescent="0.25">
      <c r="A159" s="13" t="s">
        <v>74</v>
      </c>
      <c r="B159" s="14" t="s">
        <v>147</v>
      </c>
      <c r="C159" s="15">
        <v>10</v>
      </c>
      <c r="D159" s="16">
        <v>0</v>
      </c>
      <c r="E159" s="16"/>
      <c r="F159" s="18">
        <f t="shared" si="10"/>
        <v>0</v>
      </c>
    </row>
    <row r="160" spans="1:18" ht="28.9" customHeight="1" x14ac:dyDescent="0.25">
      <c r="A160" s="13" t="s">
        <v>121</v>
      </c>
      <c r="B160" s="14" t="s">
        <v>420</v>
      </c>
      <c r="C160" s="15">
        <v>500</v>
      </c>
      <c r="D160" s="16">
        <v>0</v>
      </c>
      <c r="E160" s="30"/>
      <c r="F160" s="18">
        <f t="shared" si="10"/>
        <v>0</v>
      </c>
    </row>
    <row r="161" spans="1:7" ht="28.9" customHeight="1" x14ac:dyDescent="0.25">
      <c r="A161" s="13" t="s">
        <v>122</v>
      </c>
      <c r="B161" s="14" t="s">
        <v>392</v>
      </c>
      <c r="C161" s="19">
        <v>5</v>
      </c>
      <c r="D161" s="16">
        <v>0</v>
      </c>
      <c r="E161" s="16"/>
      <c r="F161" s="18">
        <f t="shared" si="10"/>
        <v>0</v>
      </c>
    </row>
    <row r="162" spans="1:7" ht="19" customHeight="1" x14ac:dyDescent="0.25">
      <c r="A162" s="13" t="s">
        <v>123</v>
      </c>
      <c r="B162" s="14" t="s">
        <v>389</v>
      </c>
      <c r="C162" s="19">
        <v>10</v>
      </c>
      <c r="D162" s="16">
        <v>0</v>
      </c>
      <c r="E162" s="16"/>
      <c r="F162" s="18">
        <f t="shared" si="10"/>
        <v>0</v>
      </c>
    </row>
    <row r="163" spans="1:7" x14ac:dyDescent="0.25">
      <c r="A163" s="13" t="s">
        <v>124</v>
      </c>
      <c r="B163" s="14" t="s">
        <v>390</v>
      </c>
      <c r="C163" s="19">
        <v>50</v>
      </c>
      <c r="D163" s="16">
        <v>0</v>
      </c>
      <c r="E163" s="16"/>
      <c r="F163" s="18">
        <f t="shared" si="10"/>
        <v>0</v>
      </c>
    </row>
    <row r="164" spans="1:7" ht="14" x14ac:dyDescent="0.25">
      <c r="A164" s="12" t="s">
        <v>274</v>
      </c>
      <c r="B164" s="116" t="s">
        <v>225</v>
      </c>
      <c r="C164" s="116"/>
      <c r="D164" s="116"/>
      <c r="E164" s="116"/>
      <c r="F164" s="34">
        <f>SUM(F165:F176)</f>
        <v>0</v>
      </c>
    </row>
    <row r="165" spans="1:7" ht="13" x14ac:dyDescent="0.25">
      <c r="B165" s="117" t="s">
        <v>410</v>
      </c>
      <c r="C165" s="117"/>
      <c r="D165" s="117"/>
      <c r="E165" s="117"/>
    </row>
    <row r="166" spans="1:7" ht="50" x14ac:dyDescent="0.25">
      <c r="A166" s="35" t="s">
        <v>53</v>
      </c>
      <c r="B166" s="14" t="s">
        <v>402</v>
      </c>
      <c r="C166" s="15">
        <v>30</v>
      </c>
      <c r="D166" s="21">
        <v>0</v>
      </c>
      <c r="F166" s="18">
        <f>C166*D166*$F$2</f>
        <v>0</v>
      </c>
    </row>
    <row r="167" spans="1:7" ht="37.5" x14ac:dyDescent="0.25">
      <c r="A167" s="35" t="s">
        <v>54</v>
      </c>
      <c r="B167" s="14" t="s">
        <v>401</v>
      </c>
      <c r="C167" s="15">
        <v>50</v>
      </c>
      <c r="D167" s="21">
        <v>0</v>
      </c>
      <c r="F167" s="18">
        <f>C167*D167*$F$2</f>
        <v>0</v>
      </c>
    </row>
    <row r="168" spans="1:7" x14ac:dyDescent="0.25">
      <c r="A168" s="35" t="s">
        <v>55</v>
      </c>
      <c r="B168" s="14" t="s">
        <v>80</v>
      </c>
      <c r="C168" s="15">
        <v>80</v>
      </c>
      <c r="D168" s="21">
        <v>0</v>
      </c>
      <c r="F168" s="18">
        <f>C168*D168*$F$2</f>
        <v>0</v>
      </c>
    </row>
    <row r="169" spans="1:7" ht="25" x14ac:dyDescent="0.25">
      <c r="A169" s="35" t="s">
        <v>56</v>
      </c>
      <c r="B169" s="14" t="s">
        <v>218</v>
      </c>
      <c r="C169" s="15">
        <v>100</v>
      </c>
      <c r="D169" s="21">
        <v>0</v>
      </c>
      <c r="F169" s="18">
        <f>C169*D169*$F$2</f>
        <v>0</v>
      </c>
    </row>
    <row r="170" spans="1:7" ht="13" x14ac:dyDescent="0.25">
      <c r="B170" s="117" t="s">
        <v>425</v>
      </c>
      <c r="C170" s="117"/>
      <c r="D170" s="117"/>
      <c r="E170" s="117"/>
      <c r="F170" s="18"/>
    </row>
    <row r="171" spans="1:7" ht="25" x14ac:dyDescent="0.25">
      <c r="A171" s="35" t="s">
        <v>57</v>
      </c>
      <c r="B171" s="14" t="s">
        <v>422</v>
      </c>
      <c r="C171" s="15">
        <v>20</v>
      </c>
      <c r="D171" s="16">
        <v>0</v>
      </c>
      <c r="F171" s="18">
        <f t="shared" ref="F171:F176" si="11">C171*D171*$F$2</f>
        <v>0</v>
      </c>
    </row>
    <row r="172" spans="1:7" ht="25" x14ac:dyDescent="0.25">
      <c r="A172" s="35" t="s">
        <v>58</v>
      </c>
      <c r="B172" s="14" t="s">
        <v>423</v>
      </c>
      <c r="C172" s="15">
        <v>20</v>
      </c>
      <c r="D172" s="16">
        <v>0</v>
      </c>
      <c r="F172" s="18">
        <f t="shared" si="11"/>
        <v>0</v>
      </c>
    </row>
    <row r="173" spans="1:7" ht="25" x14ac:dyDescent="0.25">
      <c r="A173" s="35" t="s">
        <v>59</v>
      </c>
      <c r="B173" s="14" t="s">
        <v>421</v>
      </c>
      <c r="C173" s="15">
        <v>10</v>
      </c>
      <c r="D173" s="16">
        <v>0</v>
      </c>
      <c r="F173" s="18">
        <f t="shared" si="11"/>
        <v>0</v>
      </c>
    </row>
    <row r="174" spans="1:7" ht="25" x14ac:dyDescent="0.25">
      <c r="A174" s="35" t="s">
        <v>60</v>
      </c>
      <c r="B174" s="14" t="s">
        <v>424</v>
      </c>
      <c r="C174" s="84">
        <v>300</v>
      </c>
      <c r="D174" s="16">
        <v>0</v>
      </c>
      <c r="F174" s="18">
        <f t="shared" si="11"/>
        <v>0</v>
      </c>
      <c r="G174" s="2"/>
    </row>
    <row r="175" spans="1:7" x14ac:dyDescent="0.25">
      <c r="A175" s="35" t="s">
        <v>61</v>
      </c>
      <c r="B175" s="14" t="s">
        <v>389</v>
      </c>
      <c r="C175" s="15">
        <v>10</v>
      </c>
      <c r="D175" s="16">
        <v>0</v>
      </c>
      <c r="F175" s="18">
        <f t="shared" si="11"/>
        <v>0</v>
      </c>
    </row>
    <row r="176" spans="1:7" x14ac:dyDescent="0.25">
      <c r="A176" s="35" t="s">
        <v>125</v>
      </c>
      <c r="B176" s="14" t="s">
        <v>390</v>
      </c>
      <c r="C176" s="15">
        <v>20</v>
      </c>
      <c r="D176" s="16">
        <v>0</v>
      </c>
      <c r="F176" s="18">
        <f t="shared" si="11"/>
        <v>0</v>
      </c>
    </row>
    <row r="177" spans="1:6" ht="14" x14ac:dyDescent="0.25">
      <c r="A177" s="59" t="s">
        <v>321</v>
      </c>
      <c r="B177" s="37" t="s">
        <v>299</v>
      </c>
      <c r="C177" s="37"/>
      <c r="D177" s="37"/>
      <c r="E177" s="37"/>
      <c r="F177" s="34">
        <f>SUM(F178:F189)</f>
        <v>0</v>
      </c>
    </row>
    <row r="178" spans="1:6" ht="13" x14ac:dyDescent="0.25">
      <c r="A178" s="35" t="s">
        <v>64</v>
      </c>
      <c r="B178" s="117" t="s">
        <v>300</v>
      </c>
      <c r="C178" s="117"/>
      <c r="D178" s="117"/>
      <c r="E178" s="117"/>
      <c r="F178" s="117"/>
    </row>
    <row r="179" spans="1:6" x14ac:dyDescent="0.25">
      <c r="A179" s="35" t="s">
        <v>312</v>
      </c>
      <c r="B179" s="14" t="s">
        <v>301</v>
      </c>
      <c r="C179" s="15">
        <v>50</v>
      </c>
      <c r="D179" s="22">
        <v>0</v>
      </c>
      <c r="E179" s="16"/>
      <c r="F179" s="18">
        <f>C179*D179*$F$2</f>
        <v>0</v>
      </c>
    </row>
    <row r="180" spans="1:6" x14ac:dyDescent="0.25">
      <c r="A180" s="35" t="s">
        <v>313</v>
      </c>
      <c r="B180" s="14" t="s">
        <v>302</v>
      </c>
      <c r="C180" s="15">
        <v>50</v>
      </c>
      <c r="D180" s="22">
        <v>0</v>
      </c>
      <c r="E180" s="16"/>
      <c r="F180" s="18">
        <f>C180*D180*$F$2</f>
        <v>0</v>
      </c>
    </row>
    <row r="181" spans="1:6" x14ac:dyDescent="0.25">
      <c r="A181" s="35" t="s">
        <v>314</v>
      </c>
      <c r="B181" s="14" t="s">
        <v>303</v>
      </c>
      <c r="C181" s="15">
        <v>50</v>
      </c>
      <c r="D181" s="22">
        <v>0</v>
      </c>
      <c r="E181" s="16"/>
      <c r="F181" s="18">
        <f>C181*D181*$F$2</f>
        <v>0</v>
      </c>
    </row>
    <row r="182" spans="1:6" x14ac:dyDescent="0.25">
      <c r="A182" s="35" t="s">
        <v>315</v>
      </c>
      <c r="B182" s="14" t="s">
        <v>304</v>
      </c>
      <c r="C182" s="15">
        <v>50</v>
      </c>
      <c r="D182" s="22">
        <v>0</v>
      </c>
      <c r="E182" s="16"/>
      <c r="F182" s="18">
        <f>C182*D182*$F$2</f>
        <v>0</v>
      </c>
    </row>
    <row r="183" spans="1:6" x14ac:dyDescent="0.25">
      <c r="A183" s="35" t="s">
        <v>316</v>
      </c>
      <c r="B183" s="14" t="s">
        <v>305</v>
      </c>
      <c r="C183" s="15">
        <v>50</v>
      </c>
      <c r="D183" s="22">
        <v>0</v>
      </c>
      <c r="E183" s="16"/>
      <c r="F183" s="18">
        <f>C183*D183*$F$2</f>
        <v>0</v>
      </c>
    </row>
    <row r="184" spans="1:6" ht="13" x14ac:dyDescent="0.25">
      <c r="A184" s="35" t="s">
        <v>65</v>
      </c>
      <c r="B184" s="117" t="s">
        <v>306</v>
      </c>
      <c r="C184" s="117"/>
      <c r="D184" s="117"/>
      <c r="E184" s="117"/>
      <c r="F184" s="117"/>
    </row>
    <row r="185" spans="1:6" x14ac:dyDescent="0.25">
      <c r="A185" s="35" t="s">
        <v>317</v>
      </c>
      <c r="B185" s="14" t="s">
        <v>307</v>
      </c>
      <c r="C185" s="15">
        <v>50</v>
      </c>
      <c r="D185" s="22">
        <v>0</v>
      </c>
      <c r="E185" s="16"/>
      <c r="F185" s="18">
        <f>C185*D185*$F$2</f>
        <v>0</v>
      </c>
    </row>
    <row r="186" spans="1:6" x14ac:dyDescent="0.25">
      <c r="A186" s="35" t="s">
        <v>318</v>
      </c>
      <c r="B186" s="14" t="s">
        <v>308</v>
      </c>
      <c r="C186" s="15">
        <v>50</v>
      </c>
      <c r="D186" s="22">
        <v>0</v>
      </c>
      <c r="E186" s="16"/>
      <c r="F186" s="18">
        <f>C186*D186*$F$2</f>
        <v>0</v>
      </c>
    </row>
    <row r="187" spans="1:6" x14ac:dyDescent="0.25">
      <c r="A187" s="35" t="s">
        <v>319</v>
      </c>
      <c r="B187" s="14" t="s">
        <v>309</v>
      </c>
      <c r="C187" s="15">
        <v>50</v>
      </c>
      <c r="D187" s="22">
        <v>0</v>
      </c>
      <c r="E187" s="16"/>
      <c r="F187" s="18">
        <f>C187*D187*$F$2</f>
        <v>0</v>
      </c>
    </row>
    <row r="188" spans="1:6" ht="13" x14ac:dyDescent="0.25">
      <c r="A188" s="35" t="s">
        <v>126</v>
      </c>
      <c r="B188" s="117" t="s">
        <v>310</v>
      </c>
      <c r="C188" s="117"/>
      <c r="D188" s="117"/>
      <c r="E188" s="117"/>
      <c r="F188" s="117"/>
    </row>
    <row r="189" spans="1:6" x14ac:dyDescent="0.25">
      <c r="A189" s="35" t="s">
        <v>320</v>
      </c>
      <c r="B189" s="14" t="s">
        <v>311</v>
      </c>
      <c r="C189" s="15">
        <v>50</v>
      </c>
      <c r="D189" s="15">
        <v>0</v>
      </c>
      <c r="E189" s="16"/>
      <c r="F189" s="18">
        <f>C189*D189*$F$2</f>
        <v>0</v>
      </c>
    </row>
    <row r="190" spans="1:6" x14ac:dyDescent="0.25">
      <c r="B190" s="14"/>
      <c r="C190" s="15"/>
      <c r="F190" s="18"/>
    </row>
    <row r="191" spans="1:6" x14ac:dyDescent="0.25">
      <c r="B191" s="14"/>
      <c r="C191" s="15"/>
      <c r="F191" s="18"/>
    </row>
    <row r="192" spans="1:6" ht="20.149999999999999" customHeight="1" x14ac:dyDescent="0.25">
      <c r="A192" s="121" t="s">
        <v>487</v>
      </c>
      <c r="B192" s="121"/>
      <c r="C192" s="121"/>
      <c r="D192" s="121"/>
      <c r="E192" s="121"/>
      <c r="F192" s="109">
        <f>SUM(F194,F200,F219,F232,F248,F263,F273,F283,F297)</f>
        <v>0</v>
      </c>
    </row>
    <row r="193" spans="1:6" ht="26" x14ac:dyDescent="0.25">
      <c r="A193" s="106" t="s">
        <v>3</v>
      </c>
      <c r="B193" s="105" t="s">
        <v>5</v>
      </c>
      <c r="C193" s="105" t="s">
        <v>6</v>
      </c>
      <c r="D193" s="105" t="s">
        <v>4</v>
      </c>
      <c r="E193" s="105" t="s">
        <v>189</v>
      </c>
      <c r="F193" s="107" t="s">
        <v>298</v>
      </c>
    </row>
    <row r="194" spans="1:6" ht="14" x14ac:dyDescent="0.25">
      <c r="A194" s="43" t="s">
        <v>322</v>
      </c>
      <c r="B194" s="60" t="s">
        <v>32</v>
      </c>
      <c r="C194" s="60"/>
      <c r="D194" s="60"/>
      <c r="E194" s="61"/>
      <c r="F194" s="34">
        <f>SUM(F195:F199)</f>
        <v>0</v>
      </c>
    </row>
    <row r="195" spans="1:6" ht="90.4" customHeight="1" x14ac:dyDescent="0.25">
      <c r="A195" s="35" t="s">
        <v>14</v>
      </c>
      <c r="B195" s="14" t="s">
        <v>431</v>
      </c>
      <c r="C195" s="14">
        <v>125</v>
      </c>
      <c r="D195" s="30">
        <v>0</v>
      </c>
      <c r="E195" s="30"/>
      <c r="F195" s="18">
        <f>D195*C195*$F$2</f>
        <v>0</v>
      </c>
    </row>
    <row r="196" spans="1:6" ht="74.5" customHeight="1" x14ac:dyDescent="0.25">
      <c r="A196" s="35" t="s">
        <v>30</v>
      </c>
      <c r="B196" s="14" t="s">
        <v>430</v>
      </c>
      <c r="C196" s="14">
        <v>95</v>
      </c>
      <c r="D196" s="30">
        <v>0</v>
      </c>
      <c r="E196" s="30"/>
      <c r="F196" s="18">
        <f>D196*C196*$F$2</f>
        <v>0</v>
      </c>
    </row>
    <row r="197" spans="1:6" ht="75" x14ac:dyDescent="0.25">
      <c r="A197" s="35" t="s">
        <v>31</v>
      </c>
      <c r="B197" s="14" t="s">
        <v>429</v>
      </c>
      <c r="C197" s="14">
        <v>75</v>
      </c>
      <c r="D197" s="30">
        <v>0</v>
      </c>
      <c r="E197" s="30"/>
      <c r="F197" s="18">
        <f>D197*C197*$F$2</f>
        <v>0</v>
      </c>
    </row>
    <row r="198" spans="1:6" ht="50.15" customHeight="1" x14ac:dyDescent="0.25">
      <c r="A198" s="35" t="s">
        <v>273</v>
      </c>
      <c r="B198" s="14" t="s">
        <v>428</v>
      </c>
      <c r="C198" s="14">
        <v>55</v>
      </c>
      <c r="D198" s="30">
        <v>0</v>
      </c>
      <c r="E198" s="30"/>
      <c r="F198" s="18">
        <f>D198*C198*$F$2</f>
        <v>0</v>
      </c>
    </row>
    <row r="199" spans="1:6" x14ac:dyDescent="0.25">
      <c r="A199" s="35" t="s">
        <v>323</v>
      </c>
      <c r="B199" s="62" t="s">
        <v>427</v>
      </c>
      <c r="C199" s="14">
        <v>35</v>
      </c>
      <c r="D199" s="30">
        <v>0</v>
      </c>
      <c r="E199" s="30"/>
      <c r="F199" s="18">
        <f>D199*C199*$F$2</f>
        <v>0</v>
      </c>
    </row>
    <row r="200" spans="1:6" ht="29.65" customHeight="1" x14ac:dyDescent="0.25">
      <c r="A200" s="63" t="s">
        <v>324</v>
      </c>
      <c r="B200" s="115" t="s">
        <v>24</v>
      </c>
      <c r="C200" s="115"/>
      <c r="D200" s="115"/>
      <c r="E200" s="115"/>
      <c r="F200" s="64">
        <f>SUM(F202:F218)</f>
        <v>0</v>
      </c>
    </row>
    <row r="201" spans="1:6" ht="14.5" x14ac:dyDescent="0.25">
      <c r="A201" s="65" t="s">
        <v>279</v>
      </c>
      <c r="B201" s="66" t="s">
        <v>66</v>
      </c>
      <c r="C201" s="67"/>
      <c r="D201" s="67"/>
      <c r="E201" s="67"/>
      <c r="F201" s="67"/>
    </row>
    <row r="202" spans="1:6" x14ac:dyDescent="0.25">
      <c r="A202" s="35" t="s">
        <v>325</v>
      </c>
      <c r="B202" s="14" t="s">
        <v>165</v>
      </c>
      <c r="C202" s="21">
        <v>5</v>
      </c>
      <c r="D202" s="21">
        <v>0</v>
      </c>
      <c r="E202" s="21"/>
      <c r="F202" s="42">
        <f>C202*D202*$F$2</f>
        <v>0</v>
      </c>
    </row>
    <row r="203" spans="1:6" x14ac:dyDescent="0.25">
      <c r="A203" s="35" t="s">
        <v>326</v>
      </c>
      <c r="B203" s="14" t="s">
        <v>159</v>
      </c>
      <c r="C203" s="21">
        <v>50</v>
      </c>
      <c r="D203" s="21">
        <v>0</v>
      </c>
      <c r="E203" s="21"/>
      <c r="F203" s="42">
        <f>C203*D203*$F$2</f>
        <v>0</v>
      </c>
    </row>
    <row r="204" spans="1:6" ht="13" x14ac:dyDescent="0.25">
      <c r="A204" s="68" t="s">
        <v>280</v>
      </c>
      <c r="B204" s="69" t="s">
        <v>62</v>
      </c>
      <c r="C204" s="21"/>
      <c r="D204" s="21"/>
      <c r="E204" s="21"/>
      <c r="F204" s="42"/>
    </row>
    <row r="205" spans="1:6" ht="24.65" customHeight="1" x14ac:dyDescent="0.25">
      <c r="A205" s="26" t="s">
        <v>327</v>
      </c>
      <c r="B205" s="21" t="s">
        <v>160</v>
      </c>
      <c r="C205" s="21">
        <v>3</v>
      </c>
      <c r="D205" s="21">
        <v>0</v>
      </c>
      <c r="E205" s="14" t="s">
        <v>272</v>
      </c>
      <c r="F205" s="42">
        <f>C205*D205*$F$2</f>
        <v>0</v>
      </c>
    </row>
    <row r="206" spans="1:6" x14ac:dyDescent="0.25">
      <c r="A206" s="26" t="s">
        <v>328</v>
      </c>
      <c r="B206" s="21" t="s">
        <v>161</v>
      </c>
      <c r="C206" s="21">
        <v>3</v>
      </c>
      <c r="D206" s="21">
        <v>0</v>
      </c>
      <c r="E206" s="21"/>
      <c r="F206" s="42">
        <f>C206*D206*$F$2</f>
        <v>0</v>
      </c>
    </row>
    <row r="207" spans="1:6" ht="16.5" x14ac:dyDescent="0.25">
      <c r="A207" s="26" t="s">
        <v>329</v>
      </c>
      <c r="B207" s="21" t="s">
        <v>454</v>
      </c>
      <c r="C207" s="21">
        <v>50</v>
      </c>
      <c r="D207" s="21">
        <v>0</v>
      </c>
      <c r="E207" s="21"/>
      <c r="F207" s="42">
        <f>C207*D207*$F$2</f>
        <v>0</v>
      </c>
    </row>
    <row r="208" spans="1:6" ht="37.5" customHeight="1" x14ac:dyDescent="0.25">
      <c r="A208" s="26" t="s">
        <v>330</v>
      </c>
      <c r="B208" s="14" t="s">
        <v>174</v>
      </c>
      <c r="C208" s="21">
        <v>1</v>
      </c>
      <c r="D208" s="21">
        <v>0</v>
      </c>
      <c r="E208" s="21"/>
      <c r="F208" s="42">
        <f>C208*D208*$F$2</f>
        <v>0</v>
      </c>
    </row>
    <row r="209" spans="1:6" x14ac:dyDescent="0.25">
      <c r="A209" s="26" t="s">
        <v>331</v>
      </c>
      <c r="B209" s="21" t="s">
        <v>162</v>
      </c>
      <c r="C209" s="21">
        <v>450</v>
      </c>
      <c r="D209" s="21">
        <v>0</v>
      </c>
      <c r="E209" s="21"/>
      <c r="F209" s="42">
        <f>C209*D209*$F$2</f>
        <v>0</v>
      </c>
    </row>
    <row r="210" spans="1:6" ht="13" x14ac:dyDescent="0.25">
      <c r="A210" s="68" t="s">
        <v>281</v>
      </c>
      <c r="B210" s="69" t="s">
        <v>217</v>
      </c>
      <c r="C210" s="21"/>
      <c r="D210" s="21"/>
      <c r="E210" s="70"/>
      <c r="F210" s="42"/>
    </row>
    <row r="211" spans="1:6" ht="25" x14ac:dyDescent="0.25">
      <c r="A211" s="26" t="s">
        <v>332</v>
      </c>
      <c r="B211" s="21" t="s">
        <v>160</v>
      </c>
      <c r="C211" s="21">
        <v>5</v>
      </c>
      <c r="D211" s="21">
        <v>0</v>
      </c>
      <c r="E211" s="14" t="s">
        <v>272</v>
      </c>
      <c r="F211" s="42">
        <f>C211*D211*$F$2</f>
        <v>0</v>
      </c>
    </row>
    <row r="212" spans="1:6" x14ac:dyDescent="0.25">
      <c r="A212" s="26" t="s">
        <v>333</v>
      </c>
      <c r="B212" s="21" t="s">
        <v>161</v>
      </c>
      <c r="C212" s="21">
        <v>4</v>
      </c>
      <c r="D212" s="21">
        <v>0</v>
      </c>
      <c r="E212" s="21"/>
      <c r="F212" s="42">
        <f>C212*D212*$F$2</f>
        <v>0</v>
      </c>
    </row>
    <row r="213" spans="1:6" ht="16.5" x14ac:dyDescent="0.25">
      <c r="A213" s="26" t="s">
        <v>334</v>
      </c>
      <c r="B213" s="21" t="s">
        <v>454</v>
      </c>
      <c r="C213" s="21">
        <v>50</v>
      </c>
      <c r="D213" s="21">
        <v>0</v>
      </c>
      <c r="E213" s="21"/>
      <c r="F213" s="42">
        <f>C213*D213*$F$2</f>
        <v>0</v>
      </c>
    </row>
    <row r="214" spans="1:6" ht="37.5" x14ac:dyDescent="0.25">
      <c r="A214" s="26" t="s">
        <v>335</v>
      </c>
      <c r="B214" s="14" t="s">
        <v>432</v>
      </c>
      <c r="C214" s="21">
        <v>1</v>
      </c>
      <c r="D214" s="21">
        <v>0</v>
      </c>
      <c r="E214" s="21"/>
      <c r="F214" s="42">
        <f>C214*D214*$F$2</f>
        <v>0</v>
      </c>
    </row>
    <row r="215" spans="1:6" x14ac:dyDescent="0.25">
      <c r="A215" s="26" t="s">
        <v>336</v>
      </c>
      <c r="B215" s="21" t="s">
        <v>162</v>
      </c>
      <c r="C215" s="21">
        <v>550</v>
      </c>
      <c r="D215" s="21">
        <v>0</v>
      </c>
      <c r="E215" s="21"/>
      <c r="F215" s="42">
        <f>C215*D215*$F$2</f>
        <v>0</v>
      </c>
    </row>
    <row r="216" spans="1:6" ht="13" x14ac:dyDescent="0.25">
      <c r="A216" s="68" t="s">
        <v>282</v>
      </c>
      <c r="B216" s="69" t="s">
        <v>63</v>
      </c>
      <c r="C216" s="21"/>
      <c r="D216" s="21"/>
      <c r="E216" s="21"/>
      <c r="F216" s="42"/>
    </row>
    <row r="217" spans="1:6" x14ac:dyDescent="0.25">
      <c r="A217" s="35" t="s">
        <v>337</v>
      </c>
      <c r="B217" s="21" t="s">
        <v>163</v>
      </c>
      <c r="C217" s="21">
        <v>10</v>
      </c>
      <c r="D217" s="21">
        <v>0</v>
      </c>
      <c r="E217" s="21"/>
      <c r="F217" s="42">
        <f>C217*D217*$F$2</f>
        <v>0</v>
      </c>
    </row>
    <row r="218" spans="1:6" x14ac:dyDescent="0.25">
      <c r="A218" s="35" t="s">
        <v>338</v>
      </c>
      <c r="B218" s="21" t="s">
        <v>164</v>
      </c>
      <c r="C218" s="21">
        <v>250</v>
      </c>
      <c r="D218" s="21">
        <v>0</v>
      </c>
      <c r="E218" s="21"/>
      <c r="F218" s="42">
        <f>C218*D218*$F$2</f>
        <v>0</v>
      </c>
    </row>
    <row r="219" spans="1:6" ht="14" x14ac:dyDescent="0.25">
      <c r="A219" s="12" t="s">
        <v>377</v>
      </c>
      <c r="B219" s="115" t="s">
        <v>166</v>
      </c>
      <c r="C219" s="115"/>
      <c r="D219" s="115"/>
      <c r="E219" s="115"/>
      <c r="F219" s="34">
        <f>SUM(F220:F231)</f>
        <v>0</v>
      </c>
    </row>
    <row r="220" spans="1:6" ht="27" customHeight="1" x14ac:dyDescent="0.25">
      <c r="A220" s="13" t="s">
        <v>284</v>
      </c>
      <c r="B220" s="71" t="s">
        <v>129</v>
      </c>
      <c r="C220" s="14">
        <v>150</v>
      </c>
      <c r="D220" s="21">
        <v>0</v>
      </c>
      <c r="E220" s="21"/>
      <c r="F220" s="42">
        <f t="shared" ref="F220:F231" si="12">D220*C220*$F$2</f>
        <v>0</v>
      </c>
    </row>
    <row r="221" spans="1:6" ht="25" x14ac:dyDescent="0.25">
      <c r="A221" s="13" t="s">
        <v>285</v>
      </c>
      <c r="B221" s="110" t="s">
        <v>167</v>
      </c>
      <c r="C221" s="92">
        <v>45</v>
      </c>
      <c r="D221" s="111">
        <v>0</v>
      </c>
      <c r="E221" s="111"/>
      <c r="F221" s="112">
        <f t="shared" si="12"/>
        <v>0</v>
      </c>
    </row>
    <row r="222" spans="1:6" ht="30" customHeight="1" x14ac:dyDescent="0.25">
      <c r="A222" s="13" t="s">
        <v>286</v>
      </c>
      <c r="B222" s="72" t="s">
        <v>168</v>
      </c>
      <c r="C222" s="14">
        <v>40</v>
      </c>
      <c r="D222" s="21">
        <v>0</v>
      </c>
      <c r="E222" s="21"/>
      <c r="F222" s="42">
        <f t="shared" si="12"/>
        <v>0</v>
      </c>
    </row>
    <row r="223" spans="1:6" ht="30" customHeight="1" x14ac:dyDescent="0.25">
      <c r="A223" s="13" t="s">
        <v>287</v>
      </c>
      <c r="B223" s="113" t="s">
        <v>474</v>
      </c>
      <c r="C223" s="99">
        <v>80</v>
      </c>
      <c r="D223" s="111">
        <v>0</v>
      </c>
      <c r="E223" s="111"/>
      <c r="F223" s="112">
        <f t="shared" si="12"/>
        <v>0</v>
      </c>
    </row>
    <row r="224" spans="1:6" ht="18.649999999999999" customHeight="1" x14ac:dyDescent="0.25">
      <c r="A224" s="13" t="s">
        <v>288</v>
      </c>
      <c r="B224" s="80" t="s">
        <v>169</v>
      </c>
      <c r="C224" s="86">
        <v>20</v>
      </c>
      <c r="D224" s="21">
        <v>0</v>
      </c>
      <c r="E224" s="21"/>
      <c r="F224" s="42">
        <f t="shared" si="12"/>
        <v>0</v>
      </c>
    </row>
    <row r="225" spans="1:6" ht="23.5" customHeight="1" x14ac:dyDescent="0.25">
      <c r="A225" s="13" t="s">
        <v>289</v>
      </c>
      <c r="B225" s="113" t="s">
        <v>170</v>
      </c>
      <c r="C225" s="114">
        <v>30</v>
      </c>
      <c r="D225" s="90">
        <v>0</v>
      </c>
      <c r="E225" s="111"/>
      <c r="F225" s="112">
        <f t="shared" si="12"/>
        <v>0</v>
      </c>
    </row>
    <row r="226" spans="1:6" ht="19.149999999999999" customHeight="1" x14ac:dyDescent="0.25">
      <c r="A226" s="13" t="s">
        <v>290</v>
      </c>
      <c r="B226" s="80" t="s">
        <v>469</v>
      </c>
      <c r="C226" s="86">
        <v>40</v>
      </c>
      <c r="D226" s="21">
        <v>0</v>
      </c>
      <c r="E226" s="21"/>
      <c r="F226" s="42">
        <f t="shared" si="12"/>
        <v>0</v>
      </c>
    </row>
    <row r="227" spans="1:6" ht="16.899999999999999" customHeight="1" x14ac:dyDescent="0.25">
      <c r="A227" s="13" t="s">
        <v>291</v>
      </c>
      <c r="B227" s="113" t="s">
        <v>470</v>
      </c>
      <c r="C227" s="114">
        <v>60</v>
      </c>
      <c r="D227" s="90">
        <v>0</v>
      </c>
      <c r="E227" s="90"/>
      <c r="F227" s="89">
        <f t="shared" si="12"/>
        <v>0</v>
      </c>
    </row>
    <row r="228" spans="1:6" x14ac:dyDescent="0.25">
      <c r="A228" s="13" t="s">
        <v>292</v>
      </c>
      <c r="B228" s="80" t="s">
        <v>171</v>
      </c>
      <c r="C228" s="15">
        <v>150</v>
      </c>
      <c r="D228" s="16">
        <v>0</v>
      </c>
      <c r="E228" s="16"/>
      <c r="F228" s="18">
        <f t="shared" si="12"/>
        <v>0</v>
      </c>
    </row>
    <row r="229" spans="1:6" ht="25" x14ac:dyDescent="0.25">
      <c r="A229" s="13" t="s">
        <v>489</v>
      </c>
      <c r="B229" s="72" t="s">
        <v>172</v>
      </c>
      <c r="C229" s="14">
        <v>50</v>
      </c>
      <c r="D229" s="21">
        <v>0</v>
      </c>
      <c r="E229" s="21"/>
      <c r="F229" s="42">
        <f t="shared" si="12"/>
        <v>0</v>
      </c>
    </row>
    <row r="230" spans="1:6" ht="125" x14ac:dyDescent="0.25">
      <c r="A230" s="13" t="s">
        <v>490</v>
      </c>
      <c r="B230" s="72" t="s">
        <v>173</v>
      </c>
      <c r="C230" s="14">
        <v>75</v>
      </c>
      <c r="D230" s="21">
        <v>0</v>
      </c>
      <c r="E230" s="31" t="s">
        <v>388</v>
      </c>
      <c r="F230" s="42">
        <f t="shared" si="12"/>
        <v>0</v>
      </c>
    </row>
    <row r="231" spans="1:6" ht="62.5" x14ac:dyDescent="0.25">
      <c r="A231" s="13" t="s">
        <v>491</v>
      </c>
      <c r="B231" s="71" t="s">
        <v>283</v>
      </c>
      <c r="C231" s="14">
        <v>30</v>
      </c>
      <c r="D231" s="21">
        <v>0</v>
      </c>
      <c r="E231" s="31" t="s">
        <v>388</v>
      </c>
      <c r="F231" s="42">
        <f t="shared" si="12"/>
        <v>0</v>
      </c>
    </row>
    <row r="232" spans="1:6" ht="14" x14ac:dyDescent="0.25">
      <c r="A232" s="12" t="s">
        <v>376</v>
      </c>
      <c r="B232" s="73" t="s">
        <v>15</v>
      </c>
      <c r="C232" s="73"/>
      <c r="D232" s="60"/>
      <c r="E232" s="60"/>
      <c r="F232" s="34">
        <f>SUM(F233:F247)</f>
        <v>0</v>
      </c>
    </row>
    <row r="233" spans="1:6" ht="18.649999999999999" customHeight="1" x14ac:dyDescent="0.25">
      <c r="A233" s="13" t="s">
        <v>127</v>
      </c>
      <c r="B233" s="72" t="s">
        <v>167</v>
      </c>
      <c r="C233" s="14">
        <v>45</v>
      </c>
      <c r="D233" s="21">
        <v>0</v>
      </c>
      <c r="E233" s="74"/>
      <c r="F233" s="42">
        <f t="shared" ref="F233:F247" si="13">D233*C233*$F$2</f>
        <v>0</v>
      </c>
    </row>
    <row r="234" spans="1:6" ht="13.15" customHeight="1" x14ac:dyDescent="0.25">
      <c r="A234" s="13" t="s">
        <v>128</v>
      </c>
      <c r="B234" s="72" t="s">
        <v>455</v>
      </c>
      <c r="C234" s="14">
        <v>400</v>
      </c>
      <c r="D234" s="75" t="s">
        <v>76</v>
      </c>
      <c r="E234" s="21"/>
      <c r="F234" s="42">
        <f t="shared" si="13"/>
        <v>0</v>
      </c>
    </row>
    <row r="235" spans="1:6" ht="27" x14ac:dyDescent="0.25">
      <c r="A235" s="13" t="s">
        <v>339</v>
      </c>
      <c r="B235" s="72" t="s">
        <v>456</v>
      </c>
      <c r="C235" s="14">
        <v>80</v>
      </c>
      <c r="D235" s="75" t="s">
        <v>76</v>
      </c>
      <c r="E235" s="21"/>
      <c r="F235" s="42">
        <f t="shared" si="13"/>
        <v>0</v>
      </c>
    </row>
    <row r="236" spans="1:6" ht="15.65" customHeight="1" x14ac:dyDescent="0.25">
      <c r="A236" s="13" t="s">
        <v>340</v>
      </c>
      <c r="B236" s="72" t="s">
        <v>445</v>
      </c>
      <c r="C236" s="14">
        <v>800</v>
      </c>
      <c r="D236" s="21">
        <v>0</v>
      </c>
      <c r="E236" s="21"/>
      <c r="F236" s="42">
        <f t="shared" si="13"/>
        <v>0</v>
      </c>
    </row>
    <row r="237" spans="1:6" ht="15.65" customHeight="1" x14ac:dyDescent="0.25">
      <c r="A237" s="13" t="s">
        <v>341</v>
      </c>
      <c r="B237" s="72" t="s">
        <v>446</v>
      </c>
      <c r="C237" s="14">
        <v>600</v>
      </c>
      <c r="D237" s="21">
        <v>0</v>
      </c>
      <c r="E237" s="21"/>
      <c r="F237" s="42">
        <f t="shared" si="13"/>
        <v>0</v>
      </c>
    </row>
    <row r="238" spans="1:6" x14ac:dyDescent="0.25">
      <c r="A238" s="13" t="s">
        <v>342</v>
      </c>
      <c r="B238" s="72" t="s">
        <v>433</v>
      </c>
      <c r="C238" s="14">
        <v>30</v>
      </c>
      <c r="D238" s="21">
        <v>0</v>
      </c>
      <c r="E238" s="21"/>
      <c r="F238" s="42">
        <f t="shared" si="13"/>
        <v>0</v>
      </c>
    </row>
    <row r="239" spans="1:6" ht="25" x14ac:dyDescent="0.25">
      <c r="A239" s="13" t="s">
        <v>343</v>
      </c>
      <c r="B239" s="72" t="s">
        <v>434</v>
      </c>
      <c r="C239" s="14">
        <v>5</v>
      </c>
      <c r="D239" s="21">
        <v>0</v>
      </c>
      <c r="E239" s="21"/>
      <c r="F239" s="42">
        <f t="shared" si="13"/>
        <v>0</v>
      </c>
    </row>
    <row r="240" spans="1:6" ht="37.5" x14ac:dyDescent="0.25">
      <c r="A240" s="13" t="s">
        <v>344</v>
      </c>
      <c r="B240" s="72" t="s">
        <v>435</v>
      </c>
      <c r="C240" s="14">
        <v>10</v>
      </c>
      <c r="D240" s="21">
        <v>0</v>
      </c>
      <c r="E240" s="21"/>
      <c r="F240" s="42">
        <f t="shared" si="13"/>
        <v>0</v>
      </c>
    </row>
    <row r="241" spans="1:7" x14ac:dyDescent="0.25">
      <c r="A241" s="13" t="s">
        <v>345</v>
      </c>
      <c r="B241" s="72" t="s">
        <v>436</v>
      </c>
      <c r="C241" s="14">
        <v>30</v>
      </c>
      <c r="D241" s="21">
        <v>0</v>
      </c>
      <c r="E241" s="21"/>
      <c r="F241" s="42">
        <f t="shared" si="13"/>
        <v>0</v>
      </c>
    </row>
    <row r="242" spans="1:7" ht="50" x14ac:dyDescent="0.25">
      <c r="A242" s="13" t="s">
        <v>346</v>
      </c>
      <c r="B242" s="72" t="s">
        <v>437</v>
      </c>
      <c r="C242" s="14">
        <v>75</v>
      </c>
      <c r="D242" s="21">
        <v>0</v>
      </c>
      <c r="E242" s="21"/>
      <c r="F242" s="42">
        <f t="shared" si="13"/>
        <v>0</v>
      </c>
    </row>
    <row r="243" spans="1:7" ht="25" x14ac:dyDescent="0.25">
      <c r="A243" s="13" t="s">
        <v>347</v>
      </c>
      <c r="B243" s="72" t="s">
        <v>438</v>
      </c>
      <c r="C243" s="14">
        <v>75</v>
      </c>
      <c r="D243" s="21">
        <v>0</v>
      </c>
      <c r="E243" s="21"/>
      <c r="F243" s="42">
        <f t="shared" si="13"/>
        <v>0</v>
      </c>
    </row>
    <row r="244" spans="1:7" ht="37.5" x14ac:dyDescent="0.25">
      <c r="A244" s="13" t="s">
        <v>348</v>
      </c>
      <c r="B244" s="72" t="s">
        <v>447</v>
      </c>
      <c r="C244" s="14">
        <v>150</v>
      </c>
      <c r="D244" s="21">
        <v>0</v>
      </c>
      <c r="E244" s="21"/>
      <c r="F244" s="42">
        <f t="shared" si="13"/>
        <v>0</v>
      </c>
    </row>
    <row r="245" spans="1:7" ht="37.5" x14ac:dyDescent="0.25">
      <c r="A245" s="13" t="s">
        <v>349</v>
      </c>
      <c r="B245" s="80" t="s">
        <v>492</v>
      </c>
      <c r="C245" s="14">
        <v>65</v>
      </c>
      <c r="D245" s="21">
        <v>0</v>
      </c>
      <c r="E245" s="21" t="s">
        <v>471</v>
      </c>
      <c r="F245" s="42">
        <f t="shared" si="13"/>
        <v>0</v>
      </c>
      <c r="G245" s="2"/>
    </row>
    <row r="246" spans="1:7" ht="62.5" x14ac:dyDescent="0.25">
      <c r="A246" s="13" t="s">
        <v>350</v>
      </c>
      <c r="B246" s="14" t="s">
        <v>457</v>
      </c>
      <c r="C246" s="15">
        <v>50</v>
      </c>
      <c r="D246" s="16">
        <v>0</v>
      </c>
      <c r="E246" s="16"/>
      <c r="F246" s="18">
        <f t="shared" si="13"/>
        <v>0</v>
      </c>
    </row>
    <row r="247" spans="1:7" ht="52" customHeight="1" x14ac:dyDescent="0.25">
      <c r="A247" s="13" t="s">
        <v>351</v>
      </c>
      <c r="B247" s="72" t="s">
        <v>493</v>
      </c>
      <c r="C247" s="15">
        <v>50</v>
      </c>
      <c r="D247" s="16">
        <v>0</v>
      </c>
      <c r="E247" s="16"/>
      <c r="F247" s="18">
        <f t="shared" si="13"/>
        <v>0</v>
      </c>
    </row>
    <row r="248" spans="1:7" ht="14" x14ac:dyDescent="0.25">
      <c r="A248" s="12" t="s">
        <v>352</v>
      </c>
      <c r="B248" s="115" t="s">
        <v>504</v>
      </c>
      <c r="C248" s="115"/>
      <c r="D248" s="115"/>
      <c r="E248" s="34"/>
      <c r="F248" s="34">
        <f>SUM(F249:F262)</f>
        <v>0</v>
      </c>
    </row>
    <row r="249" spans="1:7" ht="14" x14ac:dyDescent="0.25">
      <c r="A249" s="13" t="s">
        <v>176</v>
      </c>
      <c r="B249" s="47" t="s">
        <v>212</v>
      </c>
      <c r="C249" s="76"/>
      <c r="D249" s="76"/>
      <c r="E249" s="42"/>
      <c r="F249" s="42"/>
    </row>
    <row r="250" spans="1:7" ht="25" x14ac:dyDescent="0.25">
      <c r="A250" s="13" t="s">
        <v>353</v>
      </c>
      <c r="B250" s="71" t="s">
        <v>177</v>
      </c>
      <c r="C250" s="14">
        <v>300</v>
      </c>
      <c r="D250" s="21">
        <v>0</v>
      </c>
      <c r="E250" s="42"/>
      <c r="F250" s="42">
        <f t="shared" ref="F250:F256" si="14">C250*D250*$F$2</f>
        <v>0</v>
      </c>
    </row>
    <row r="251" spans="1:7" ht="37.5" x14ac:dyDescent="0.25">
      <c r="A251" s="13" t="s">
        <v>354</v>
      </c>
      <c r="B251" s="72" t="s">
        <v>505</v>
      </c>
      <c r="C251" s="14">
        <v>800</v>
      </c>
      <c r="D251" s="21">
        <v>0</v>
      </c>
      <c r="E251" s="42"/>
      <c r="F251" s="42">
        <f t="shared" si="14"/>
        <v>0</v>
      </c>
    </row>
    <row r="252" spans="1:7" ht="37.5" x14ac:dyDescent="0.25">
      <c r="A252" s="13" t="s">
        <v>355</v>
      </c>
      <c r="B252" s="72" t="s">
        <v>506</v>
      </c>
      <c r="C252" s="14">
        <v>600</v>
      </c>
      <c r="D252" s="21">
        <v>0</v>
      </c>
      <c r="E252" s="42"/>
      <c r="F252" s="42">
        <f t="shared" si="14"/>
        <v>0</v>
      </c>
    </row>
    <row r="253" spans="1:7" ht="18.75" customHeight="1" x14ac:dyDescent="0.25">
      <c r="A253" s="13" t="s">
        <v>356</v>
      </c>
      <c r="B253" s="21" t="s">
        <v>439</v>
      </c>
      <c r="C253" s="14">
        <v>50</v>
      </c>
      <c r="D253" s="22">
        <v>0</v>
      </c>
      <c r="E253" s="42"/>
      <c r="F253" s="42">
        <f t="shared" si="14"/>
        <v>0</v>
      </c>
    </row>
    <row r="254" spans="1:7" ht="37.5" customHeight="1" x14ac:dyDescent="0.25">
      <c r="A254" s="13" t="s">
        <v>357</v>
      </c>
      <c r="B254" s="62" t="s">
        <v>448</v>
      </c>
      <c r="C254" s="14">
        <v>200</v>
      </c>
      <c r="D254" s="22">
        <v>0</v>
      </c>
      <c r="E254" s="42"/>
      <c r="F254" s="42">
        <f t="shared" si="14"/>
        <v>0</v>
      </c>
    </row>
    <row r="255" spans="1:7" ht="25" x14ac:dyDescent="0.25">
      <c r="A255" s="13" t="s">
        <v>358</v>
      </c>
      <c r="B255" s="72" t="s">
        <v>440</v>
      </c>
      <c r="C255" s="14">
        <v>200</v>
      </c>
      <c r="D255" s="21">
        <v>0</v>
      </c>
      <c r="E255" s="42"/>
      <c r="F255" s="42">
        <f t="shared" si="14"/>
        <v>0</v>
      </c>
    </row>
    <row r="256" spans="1:7" x14ac:dyDescent="0.25">
      <c r="A256" s="13" t="s">
        <v>360</v>
      </c>
      <c r="B256" s="22" t="s">
        <v>441</v>
      </c>
      <c r="C256" s="14">
        <v>10</v>
      </c>
      <c r="D256" s="22">
        <v>0</v>
      </c>
      <c r="E256" s="42"/>
      <c r="F256" s="42">
        <f t="shared" si="14"/>
        <v>0</v>
      </c>
    </row>
    <row r="257" spans="1:6" ht="14" x14ac:dyDescent="0.25">
      <c r="A257" s="28" t="s">
        <v>178</v>
      </c>
      <c r="B257" s="47" t="s">
        <v>213</v>
      </c>
      <c r="C257" s="76"/>
      <c r="D257" s="76"/>
      <c r="E257" s="42"/>
      <c r="F257" s="42"/>
    </row>
    <row r="258" spans="1:6" x14ac:dyDescent="0.25">
      <c r="A258" s="13" t="s">
        <v>359</v>
      </c>
      <c r="B258" s="72" t="s">
        <v>507</v>
      </c>
      <c r="C258" s="14">
        <v>200</v>
      </c>
      <c r="D258" s="21">
        <v>0</v>
      </c>
      <c r="E258" s="42"/>
      <c r="F258" s="42">
        <f>C258*D258*$F$2</f>
        <v>0</v>
      </c>
    </row>
    <row r="259" spans="1:6" x14ac:dyDescent="0.25">
      <c r="A259" s="13" t="s">
        <v>361</v>
      </c>
      <c r="B259" s="72" t="s">
        <v>444</v>
      </c>
      <c r="C259" s="14">
        <v>200</v>
      </c>
      <c r="D259" s="22">
        <v>0</v>
      </c>
      <c r="E259" s="42"/>
      <c r="F259" s="42">
        <f>C259*D259*$F$2</f>
        <v>0</v>
      </c>
    </row>
    <row r="260" spans="1:6" x14ac:dyDescent="0.25">
      <c r="A260" s="13" t="s">
        <v>362</v>
      </c>
      <c r="B260" s="72" t="s">
        <v>443</v>
      </c>
      <c r="C260" s="14">
        <v>200</v>
      </c>
      <c r="D260" s="21">
        <v>0</v>
      </c>
      <c r="E260" s="42"/>
      <c r="F260" s="42">
        <f>C260*D260*$F$2</f>
        <v>0</v>
      </c>
    </row>
    <row r="261" spans="1:6" ht="25" x14ac:dyDescent="0.25">
      <c r="A261" s="13" t="s">
        <v>363</v>
      </c>
      <c r="B261" s="72" t="s">
        <v>442</v>
      </c>
      <c r="C261" s="14">
        <v>250</v>
      </c>
      <c r="D261" s="21">
        <v>0</v>
      </c>
      <c r="F261" s="42">
        <f>C261*D261*$F$2</f>
        <v>0</v>
      </c>
    </row>
    <row r="262" spans="1:6" x14ac:dyDescent="0.25">
      <c r="A262" s="13" t="s">
        <v>508</v>
      </c>
      <c r="B262" s="22" t="s">
        <v>531</v>
      </c>
      <c r="C262" s="22">
        <v>500</v>
      </c>
      <c r="D262" s="22">
        <v>0</v>
      </c>
      <c r="F262" s="42">
        <f>C262*D262*$F$2</f>
        <v>0</v>
      </c>
    </row>
    <row r="263" spans="1:6" ht="14" x14ac:dyDescent="0.25">
      <c r="A263" s="12" t="s">
        <v>180</v>
      </c>
      <c r="B263" s="115" t="s">
        <v>472</v>
      </c>
      <c r="C263" s="115"/>
      <c r="D263" s="115"/>
      <c r="E263" s="34"/>
      <c r="F263" s="34">
        <f>SUM(F264:F272)</f>
        <v>0</v>
      </c>
    </row>
    <row r="264" spans="1:6" ht="25" x14ac:dyDescent="0.25">
      <c r="A264" s="13" t="s">
        <v>181</v>
      </c>
      <c r="B264" s="71" t="s">
        <v>449</v>
      </c>
      <c r="C264" s="14">
        <v>300</v>
      </c>
      <c r="D264" s="21">
        <v>0</v>
      </c>
      <c r="E264" s="42"/>
      <c r="F264" s="42">
        <f t="shared" ref="F264:F272" si="15">C264*D264*$F$2</f>
        <v>0</v>
      </c>
    </row>
    <row r="265" spans="1:6" x14ac:dyDescent="0.25">
      <c r="A265" s="13" t="s">
        <v>293</v>
      </c>
      <c r="B265" s="71" t="s">
        <v>441</v>
      </c>
      <c r="C265" s="14">
        <v>45</v>
      </c>
      <c r="D265" s="21">
        <v>0</v>
      </c>
      <c r="E265" s="42"/>
      <c r="F265" s="42">
        <f t="shared" si="15"/>
        <v>0</v>
      </c>
    </row>
    <row r="266" spans="1:6" ht="15.65" customHeight="1" x14ac:dyDescent="0.25">
      <c r="A266" s="13" t="s">
        <v>294</v>
      </c>
      <c r="B266" s="72" t="s">
        <v>458</v>
      </c>
      <c r="C266" s="14">
        <v>700</v>
      </c>
      <c r="D266" s="21">
        <v>0</v>
      </c>
      <c r="E266" s="42"/>
      <c r="F266" s="42">
        <f t="shared" si="15"/>
        <v>0</v>
      </c>
    </row>
    <row r="267" spans="1:6" ht="33.65" customHeight="1" x14ac:dyDescent="0.25">
      <c r="A267" s="13" t="s">
        <v>295</v>
      </c>
      <c r="B267" s="72" t="s">
        <v>459</v>
      </c>
      <c r="C267" s="14">
        <v>150</v>
      </c>
      <c r="D267" s="21">
        <v>0</v>
      </c>
      <c r="E267" s="42"/>
      <c r="F267" s="42">
        <f t="shared" si="15"/>
        <v>0</v>
      </c>
    </row>
    <row r="268" spans="1:6" x14ac:dyDescent="0.25">
      <c r="A268" s="13" t="s">
        <v>296</v>
      </c>
      <c r="B268" s="72" t="s">
        <v>509</v>
      </c>
      <c r="C268" s="14">
        <v>250</v>
      </c>
      <c r="D268" s="21">
        <v>0</v>
      </c>
      <c r="E268" s="42"/>
      <c r="F268" s="42">
        <f t="shared" si="15"/>
        <v>0</v>
      </c>
    </row>
    <row r="269" spans="1:6" ht="25" x14ac:dyDescent="0.25">
      <c r="A269" s="13" t="s">
        <v>297</v>
      </c>
      <c r="B269" s="72" t="s">
        <v>510</v>
      </c>
      <c r="C269" s="14">
        <v>200</v>
      </c>
      <c r="D269" s="22">
        <v>0</v>
      </c>
      <c r="E269" s="42"/>
      <c r="F269" s="42">
        <f t="shared" si="15"/>
        <v>0</v>
      </c>
    </row>
    <row r="270" spans="1:6" ht="27" x14ac:dyDescent="0.25">
      <c r="A270" s="13" t="s">
        <v>214</v>
      </c>
      <c r="B270" s="72" t="s">
        <v>460</v>
      </c>
      <c r="C270" s="14">
        <v>50</v>
      </c>
      <c r="D270" s="22">
        <v>0</v>
      </c>
      <c r="E270" s="42"/>
      <c r="F270" s="42">
        <f t="shared" si="15"/>
        <v>0</v>
      </c>
    </row>
    <row r="271" spans="1:6" x14ac:dyDescent="0.25">
      <c r="A271" s="13" t="s">
        <v>511</v>
      </c>
      <c r="B271" s="72" t="s">
        <v>443</v>
      </c>
      <c r="C271" s="14">
        <v>200</v>
      </c>
      <c r="D271" s="22">
        <v>0</v>
      </c>
      <c r="E271" s="42"/>
      <c r="F271" s="42">
        <f t="shared" si="15"/>
        <v>0</v>
      </c>
    </row>
    <row r="272" spans="1:6" ht="25" x14ac:dyDescent="0.25">
      <c r="A272" s="13" t="s">
        <v>536</v>
      </c>
      <c r="B272" s="72" t="s">
        <v>450</v>
      </c>
      <c r="C272" s="14">
        <v>250</v>
      </c>
      <c r="D272" s="21">
        <v>0</v>
      </c>
      <c r="F272" s="42">
        <f t="shared" si="15"/>
        <v>0</v>
      </c>
    </row>
    <row r="273" spans="1:6" ht="14" x14ac:dyDescent="0.25">
      <c r="A273" s="12" t="s">
        <v>364</v>
      </c>
      <c r="B273" s="115" t="s">
        <v>473</v>
      </c>
      <c r="C273" s="115"/>
      <c r="D273" s="115"/>
      <c r="E273" s="34"/>
      <c r="F273" s="34">
        <f>SUM(F274:F282)</f>
        <v>0</v>
      </c>
    </row>
    <row r="274" spans="1:6" ht="27" x14ac:dyDescent="0.25">
      <c r="A274" s="13" t="s">
        <v>365</v>
      </c>
      <c r="B274" s="14" t="s">
        <v>461</v>
      </c>
      <c r="C274" s="14">
        <v>800</v>
      </c>
      <c r="D274" s="16">
        <v>0</v>
      </c>
      <c r="E274" s="18"/>
      <c r="F274" s="18">
        <f t="shared" ref="F274:F282" si="16">C274*D274*$F$2</f>
        <v>0</v>
      </c>
    </row>
    <row r="275" spans="1:6" ht="25" x14ac:dyDescent="0.25">
      <c r="A275" s="13" t="s">
        <v>182</v>
      </c>
      <c r="B275" s="14" t="s">
        <v>512</v>
      </c>
      <c r="C275" s="14">
        <v>1000</v>
      </c>
      <c r="D275" s="16">
        <v>0</v>
      </c>
      <c r="E275" s="18"/>
      <c r="F275" s="18">
        <f t="shared" si="16"/>
        <v>0</v>
      </c>
    </row>
    <row r="276" spans="1:6" ht="25" x14ac:dyDescent="0.25">
      <c r="A276" s="13" t="s">
        <v>183</v>
      </c>
      <c r="B276" s="14" t="s">
        <v>513</v>
      </c>
      <c r="C276" s="14">
        <v>1200</v>
      </c>
      <c r="D276" s="16">
        <v>0</v>
      </c>
      <c r="E276" s="18"/>
      <c r="F276" s="18">
        <f t="shared" si="16"/>
        <v>0</v>
      </c>
    </row>
    <row r="277" spans="1:6" ht="25" x14ac:dyDescent="0.25">
      <c r="A277" s="13" t="s">
        <v>184</v>
      </c>
      <c r="B277" s="14" t="s">
        <v>533</v>
      </c>
      <c r="C277" s="14">
        <v>1500</v>
      </c>
      <c r="D277" s="16">
        <v>0</v>
      </c>
      <c r="E277" s="18"/>
      <c r="F277" s="18">
        <f t="shared" si="16"/>
        <v>0</v>
      </c>
    </row>
    <row r="278" spans="1:6" ht="27" x14ac:dyDescent="0.25">
      <c r="A278" s="13" t="s">
        <v>185</v>
      </c>
      <c r="B278" s="14" t="s">
        <v>514</v>
      </c>
      <c r="C278" s="14">
        <v>200</v>
      </c>
      <c r="D278" s="22">
        <v>0</v>
      </c>
      <c r="E278" s="18"/>
      <c r="F278" s="18">
        <f t="shared" si="16"/>
        <v>0</v>
      </c>
    </row>
    <row r="279" spans="1:6" ht="25" x14ac:dyDescent="0.25">
      <c r="A279" s="13" t="s">
        <v>215</v>
      </c>
      <c r="B279" s="14" t="s">
        <v>452</v>
      </c>
      <c r="C279" s="14">
        <v>300</v>
      </c>
      <c r="D279" s="16">
        <v>0</v>
      </c>
      <c r="E279" s="18"/>
      <c r="F279" s="18">
        <f t="shared" si="16"/>
        <v>0</v>
      </c>
    </row>
    <row r="280" spans="1:6" ht="25" x14ac:dyDescent="0.25">
      <c r="A280" s="13" t="s">
        <v>216</v>
      </c>
      <c r="B280" s="14" t="s">
        <v>515</v>
      </c>
      <c r="C280" s="14">
        <v>70</v>
      </c>
      <c r="D280" s="16">
        <v>0</v>
      </c>
      <c r="F280" s="18">
        <f t="shared" si="16"/>
        <v>0</v>
      </c>
    </row>
    <row r="281" spans="1:6" ht="37.5" x14ac:dyDescent="0.25">
      <c r="A281" s="13" t="s">
        <v>532</v>
      </c>
      <c r="B281" s="14" t="s">
        <v>537</v>
      </c>
      <c r="C281" s="14">
        <v>300</v>
      </c>
      <c r="D281" s="16">
        <v>0</v>
      </c>
      <c r="F281" s="18">
        <f t="shared" si="16"/>
        <v>0</v>
      </c>
    </row>
    <row r="282" spans="1:6" ht="25" x14ac:dyDescent="0.25">
      <c r="A282" s="13" t="s">
        <v>535</v>
      </c>
      <c r="B282" s="72" t="s">
        <v>451</v>
      </c>
      <c r="C282" s="14">
        <v>250</v>
      </c>
      <c r="D282" s="21">
        <v>0</v>
      </c>
      <c r="F282" s="18">
        <f t="shared" si="16"/>
        <v>0</v>
      </c>
    </row>
    <row r="283" spans="1:6" ht="14" x14ac:dyDescent="0.25">
      <c r="A283" s="12" t="s">
        <v>224</v>
      </c>
      <c r="B283" s="73" t="s">
        <v>226</v>
      </c>
      <c r="C283" s="73"/>
      <c r="D283" s="60"/>
      <c r="E283" s="77"/>
      <c r="F283" s="34">
        <f>SUM(F284:F296)</f>
        <v>0</v>
      </c>
    </row>
    <row r="284" spans="1:6" ht="25" x14ac:dyDescent="0.25">
      <c r="A284" s="13" t="s">
        <v>366</v>
      </c>
      <c r="B284" s="13" t="s">
        <v>453</v>
      </c>
      <c r="C284" s="14">
        <v>300</v>
      </c>
      <c r="D284" s="14">
        <v>0</v>
      </c>
      <c r="F284" s="18">
        <f t="shared" ref="F284:F291" si="17">D284*C284*$F$2</f>
        <v>0</v>
      </c>
    </row>
    <row r="285" spans="1:6" ht="50" x14ac:dyDescent="0.25">
      <c r="A285" s="13" t="s">
        <v>367</v>
      </c>
      <c r="B285" s="72" t="s">
        <v>516</v>
      </c>
      <c r="C285" s="14">
        <v>350</v>
      </c>
      <c r="D285" s="75" t="s">
        <v>76</v>
      </c>
      <c r="F285" s="18">
        <f t="shared" si="17"/>
        <v>0</v>
      </c>
    </row>
    <row r="286" spans="1:6" ht="62.5" x14ac:dyDescent="0.25">
      <c r="A286" s="13" t="s">
        <v>368</v>
      </c>
      <c r="B286" s="72" t="s">
        <v>517</v>
      </c>
      <c r="C286" s="14">
        <v>50</v>
      </c>
      <c r="D286" s="75" t="s">
        <v>76</v>
      </c>
      <c r="F286" s="18">
        <f t="shared" si="17"/>
        <v>0</v>
      </c>
    </row>
    <row r="287" spans="1:6" ht="54.65" customHeight="1" x14ac:dyDescent="0.25">
      <c r="A287" s="13" t="s">
        <v>369</v>
      </c>
      <c r="B287" s="72" t="s">
        <v>518</v>
      </c>
      <c r="C287" s="14">
        <v>500</v>
      </c>
      <c r="D287" s="75" t="s">
        <v>76</v>
      </c>
      <c r="F287" s="18">
        <f t="shared" si="17"/>
        <v>0</v>
      </c>
    </row>
    <row r="288" spans="1:6" ht="37.5" x14ac:dyDescent="0.25">
      <c r="A288" s="13" t="s">
        <v>370</v>
      </c>
      <c r="B288" s="72" t="s">
        <v>519</v>
      </c>
      <c r="C288" s="14">
        <v>80</v>
      </c>
      <c r="D288" s="75" t="s">
        <v>76</v>
      </c>
      <c r="F288" s="18">
        <f t="shared" si="17"/>
        <v>0</v>
      </c>
    </row>
    <row r="289" spans="1:6" ht="62.5" x14ac:dyDescent="0.25">
      <c r="A289" s="13" t="s">
        <v>371</v>
      </c>
      <c r="B289" s="72" t="s">
        <v>520</v>
      </c>
      <c r="C289" s="14">
        <v>500</v>
      </c>
      <c r="D289" s="21">
        <v>0</v>
      </c>
      <c r="F289" s="18">
        <f t="shared" si="17"/>
        <v>0</v>
      </c>
    </row>
    <row r="290" spans="1:6" ht="50" x14ac:dyDescent="0.25">
      <c r="A290" s="13" t="s">
        <v>372</v>
      </c>
      <c r="B290" s="72" t="s">
        <v>521</v>
      </c>
      <c r="C290" s="14">
        <v>80</v>
      </c>
      <c r="D290" s="21">
        <v>0</v>
      </c>
      <c r="F290" s="18">
        <f t="shared" si="17"/>
        <v>0</v>
      </c>
    </row>
    <row r="291" spans="1:6" ht="37.5" x14ac:dyDescent="0.25">
      <c r="A291" s="13" t="s">
        <v>373</v>
      </c>
      <c r="B291" s="72" t="s">
        <v>522</v>
      </c>
      <c r="C291" s="14">
        <v>300</v>
      </c>
      <c r="D291" s="21">
        <v>0</v>
      </c>
      <c r="F291" s="18">
        <f t="shared" si="17"/>
        <v>0</v>
      </c>
    </row>
    <row r="292" spans="1:6" ht="37.5" x14ac:dyDescent="0.25">
      <c r="A292" s="13" t="s">
        <v>374</v>
      </c>
      <c r="B292" s="72" t="s">
        <v>523</v>
      </c>
      <c r="C292" s="14">
        <v>450</v>
      </c>
      <c r="D292" s="21">
        <v>0</v>
      </c>
      <c r="F292" s="18">
        <f t="shared" ref="F292:F296" si="18">D292*C292*$F$3</f>
        <v>0</v>
      </c>
    </row>
    <row r="293" spans="1:6" ht="37.5" x14ac:dyDescent="0.25">
      <c r="A293" s="13" t="s">
        <v>375</v>
      </c>
      <c r="B293" s="72" t="s">
        <v>524</v>
      </c>
      <c r="C293" s="14">
        <v>600</v>
      </c>
      <c r="D293" s="21">
        <v>0</v>
      </c>
      <c r="F293" s="18">
        <f t="shared" si="18"/>
        <v>0</v>
      </c>
    </row>
    <row r="294" spans="1:6" ht="50" x14ac:dyDescent="0.25">
      <c r="A294" s="13" t="s">
        <v>525</v>
      </c>
      <c r="B294" s="72" t="s">
        <v>526</v>
      </c>
      <c r="C294" s="14">
        <v>400</v>
      </c>
      <c r="D294" s="21">
        <v>0</v>
      </c>
      <c r="F294" s="18">
        <f t="shared" si="18"/>
        <v>0</v>
      </c>
    </row>
    <row r="295" spans="1:6" ht="50" x14ac:dyDescent="0.25">
      <c r="A295" s="13" t="s">
        <v>527</v>
      </c>
      <c r="B295" s="72" t="s">
        <v>528</v>
      </c>
      <c r="C295" s="14">
        <v>600</v>
      </c>
      <c r="D295" s="21">
        <v>0</v>
      </c>
      <c r="F295" s="18">
        <f t="shared" si="18"/>
        <v>0</v>
      </c>
    </row>
    <row r="296" spans="1:6" ht="50" x14ac:dyDescent="0.25">
      <c r="A296" s="35" t="s">
        <v>529</v>
      </c>
      <c r="B296" s="72" t="s">
        <v>530</v>
      </c>
      <c r="C296" s="21">
        <v>800</v>
      </c>
      <c r="D296" s="21">
        <v>0</v>
      </c>
      <c r="F296" s="18">
        <f t="shared" si="18"/>
        <v>0</v>
      </c>
    </row>
    <row r="297" spans="1:6" ht="14" x14ac:dyDescent="0.25">
      <c r="A297" s="12" t="s">
        <v>475</v>
      </c>
      <c r="B297" s="73" t="s">
        <v>476</v>
      </c>
      <c r="C297" s="73"/>
      <c r="D297" s="60"/>
      <c r="E297" s="77"/>
      <c r="F297" s="34">
        <f>SUM(F298:F301)</f>
        <v>0</v>
      </c>
    </row>
    <row r="298" spans="1:6" ht="25" x14ac:dyDescent="0.25">
      <c r="A298" s="13" t="s">
        <v>481</v>
      </c>
      <c r="B298" s="81" t="s">
        <v>477</v>
      </c>
      <c r="C298" s="14">
        <v>1200</v>
      </c>
      <c r="D298" s="14">
        <v>0</v>
      </c>
      <c r="F298" s="18">
        <f>D298*C298*$F$2</f>
        <v>0</v>
      </c>
    </row>
    <row r="299" spans="1:6" ht="25" x14ac:dyDescent="0.25">
      <c r="A299" s="35" t="s">
        <v>482</v>
      </c>
      <c r="B299" s="80" t="s">
        <v>478</v>
      </c>
      <c r="C299" s="22">
        <v>300</v>
      </c>
      <c r="D299" s="22">
        <v>0</v>
      </c>
      <c r="F299" s="18">
        <f>D299*C299*$F$2</f>
        <v>0</v>
      </c>
    </row>
    <row r="300" spans="1:6" ht="25" x14ac:dyDescent="0.25">
      <c r="A300" s="35" t="s">
        <v>483</v>
      </c>
      <c r="B300" s="80" t="s">
        <v>479</v>
      </c>
      <c r="C300" s="22">
        <v>160</v>
      </c>
      <c r="D300" s="22">
        <v>0</v>
      </c>
      <c r="F300" s="18">
        <f>D300*C300*$F$2</f>
        <v>0</v>
      </c>
    </row>
    <row r="301" spans="1:6" ht="25" x14ac:dyDescent="0.25">
      <c r="A301" s="35" t="s">
        <v>484</v>
      </c>
      <c r="B301" s="80" t="s">
        <v>480</v>
      </c>
      <c r="C301" s="22">
        <v>150</v>
      </c>
      <c r="D301" s="22">
        <v>0</v>
      </c>
      <c r="F301" s="18">
        <f>D301*C301*$F$2</f>
        <v>0</v>
      </c>
    </row>
    <row r="302" spans="1:6" ht="25" x14ac:dyDescent="0.25">
      <c r="A302" s="35" t="s">
        <v>534</v>
      </c>
      <c r="B302" s="72" t="s">
        <v>451</v>
      </c>
      <c r="C302" s="14">
        <v>250</v>
      </c>
      <c r="D302" s="21">
        <v>0</v>
      </c>
      <c r="F302" s="18">
        <f t="shared" ref="F302" si="19">C302*D302*$F$2</f>
        <v>0</v>
      </c>
    </row>
    <row r="303" spans="1:6" x14ac:dyDescent="0.25">
      <c r="A303" s="22"/>
    </row>
    <row r="304" spans="1:6" x14ac:dyDescent="0.25">
      <c r="A304" s="22"/>
    </row>
    <row r="305" spans="1:1" x14ac:dyDescent="0.25">
      <c r="A305" s="22"/>
    </row>
    <row r="306" spans="1:1" x14ac:dyDescent="0.25">
      <c r="A306" s="22"/>
    </row>
    <row r="307" spans="1:1" x14ac:dyDescent="0.25">
      <c r="A307" s="22"/>
    </row>
  </sheetData>
  <mergeCells count="40">
    <mergeCell ref="A3:E3"/>
    <mergeCell ref="A192:E192"/>
    <mergeCell ref="D2:E2"/>
    <mergeCell ref="B37:E37"/>
    <mergeCell ref="B113:E113"/>
    <mergeCell ref="B119:E119"/>
    <mergeCell ref="B123:E123"/>
    <mergeCell ref="B126:E126"/>
    <mergeCell ref="B131:E131"/>
    <mergeCell ref="B116:E116"/>
    <mergeCell ref="B178:F178"/>
    <mergeCell ref="B184:F184"/>
    <mergeCell ref="B188:F188"/>
    <mergeCell ref="B87:E87"/>
    <mergeCell ref="B164:E164"/>
    <mergeCell ref="B165:E165"/>
    <mergeCell ref="B170:E170"/>
    <mergeCell ref="B90:E90"/>
    <mergeCell ref="B30:E30"/>
    <mergeCell ref="B6:E6"/>
    <mergeCell ref="B9:E9"/>
    <mergeCell ref="B33:E33"/>
    <mergeCell ref="B31:E31"/>
    <mergeCell ref="B23:E23"/>
    <mergeCell ref="B263:D263"/>
    <mergeCell ref="B273:D273"/>
    <mergeCell ref="B248:D248"/>
    <mergeCell ref="B48:E48"/>
    <mergeCell ref="B62:E62"/>
    <mergeCell ref="B77:E77"/>
    <mergeCell ref="B49:E49"/>
    <mergeCell ref="B51:E51"/>
    <mergeCell ref="B63:E63"/>
    <mergeCell ref="B65:E65"/>
    <mergeCell ref="C78:F78"/>
    <mergeCell ref="B200:E200"/>
    <mergeCell ref="B140:E140"/>
    <mergeCell ref="B219:E219"/>
    <mergeCell ref="B112:E112"/>
    <mergeCell ref="B85:E85"/>
  </mergeCells>
  <phoneticPr fontId="20" type="noConversion"/>
  <pageMargins left="0.7" right="0.7" top="0.75" bottom="0.75" header="0.3" footer="0.3"/>
  <pageSetup paperSize="9" scale="95" fitToHeight="0" orientation="portrait" horizontalDpi="4294967293" verticalDpi="4294967293"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1BA49-DD84-4A9A-B6C0-921482849574}">
  <dimension ref="C6:O32"/>
  <sheetViews>
    <sheetView topLeftCell="A10" workbookViewId="0">
      <selection activeCell="O20" sqref="O20:O26"/>
    </sheetView>
  </sheetViews>
  <sheetFormatPr defaultRowHeight="12.5" x14ac:dyDescent="0.25"/>
  <cols>
    <col min="3" max="3" width="11.26953125" customWidth="1"/>
    <col min="4" max="4" width="16.54296875" customWidth="1"/>
    <col min="5" max="5" width="8" customWidth="1"/>
    <col min="8" max="8" width="33.26953125" customWidth="1"/>
    <col min="9" max="9" width="45.1796875" customWidth="1"/>
    <col min="10" max="10" width="10.54296875" customWidth="1"/>
    <col min="11" max="11" width="8" customWidth="1"/>
  </cols>
  <sheetData>
    <row r="6" spans="3:5" x14ac:dyDescent="0.25">
      <c r="C6" s="3" t="s">
        <v>186</v>
      </c>
    </row>
    <row r="7" spans="3:5" ht="26" x14ac:dyDescent="0.25">
      <c r="C7" s="4" t="s">
        <v>187</v>
      </c>
      <c r="D7" s="4" t="s">
        <v>188</v>
      </c>
      <c r="E7" s="4" t="s">
        <v>189</v>
      </c>
    </row>
    <row r="8" spans="3:5" ht="13" x14ac:dyDescent="0.25">
      <c r="C8" s="5">
        <v>1</v>
      </c>
      <c r="D8" s="6" t="s">
        <v>190</v>
      </c>
      <c r="E8" s="5">
        <v>1</v>
      </c>
    </row>
    <row r="9" spans="3:5" ht="13" x14ac:dyDescent="0.25">
      <c r="C9" s="5">
        <v>2</v>
      </c>
      <c r="D9" s="6" t="s">
        <v>191</v>
      </c>
      <c r="E9" s="5" t="s">
        <v>192</v>
      </c>
    </row>
    <row r="10" spans="3:5" ht="13" x14ac:dyDescent="0.25">
      <c r="C10" s="5">
        <v>3</v>
      </c>
      <c r="D10" s="6" t="s">
        <v>193</v>
      </c>
      <c r="E10" s="5">
        <v>0.5</v>
      </c>
    </row>
    <row r="13" spans="3:5" x14ac:dyDescent="0.25">
      <c r="C13" s="3" t="s">
        <v>194</v>
      </c>
    </row>
    <row r="18" spans="3:15" x14ac:dyDescent="0.25">
      <c r="O18" s="1" t="s">
        <v>202</v>
      </c>
    </row>
    <row r="20" spans="3:15" x14ac:dyDescent="0.25">
      <c r="C20" s="7">
        <v>11</v>
      </c>
      <c r="D20" s="8" t="s">
        <v>195</v>
      </c>
      <c r="O20" s="2">
        <v>1</v>
      </c>
    </row>
    <row r="21" spans="3:15" x14ac:dyDescent="0.25">
      <c r="C21" s="7">
        <v>12</v>
      </c>
      <c r="D21" s="8" t="s">
        <v>196</v>
      </c>
      <c r="O21" s="2">
        <v>1</v>
      </c>
    </row>
    <row r="22" spans="3:15" x14ac:dyDescent="0.25">
      <c r="C22" s="7">
        <v>13</v>
      </c>
      <c r="D22" s="8" t="s">
        <v>197</v>
      </c>
      <c r="O22" s="2">
        <v>0.75</v>
      </c>
    </row>
    <row r="23" spans="3:15" x14ac:dyDescent="0.25">
      <c r="C23" s="7">
        <v>14</v>
      </c>
      <c r="D23" s="8" t="s">
        <v>198</v>
      </c>
      <c r="O23" s="2">
        <v>0.75</v>
      </c>
    </row>
    <row r="24" spans="3:15" x14ac:dyDescent="0.25">
      <c r="C24" s="7">
        <v>15</v>
      </c>
      <c r="D24" s="8" t="s">
        <v>199</v>
      </c>
      <c r="O24" s="2">
        <v>0.75</v>
      </c>
    </row>
    <row r="25" spans="3:15" x14ac:dyDescent="0.25">
      <c r="C25" s="7">
        <v>16</v>
      </c>
      <c r="D25" s="8" t="s">
        <v>200</v>
      </c>
      <c r="O25" s="2">
        <v>0.5</v>
      </c>
    </row>
    <row r="26" spans="3:15" x14ac:dyDescent="0.25">
      <c r="C26" s="7">
        <v>17</v>
      </c>
      <c r="D26" s="8" t="s">
        <v>201</v>
      </c>
      <c r="O26" s="2">
        <v>0.5</v>
      </c>
    </row>
    <row r="28" spans="3:15" x14ac:dyDescent="0.25">
      <c r="K28" s="1" t="s">
        <v>211</v>
      </c>
    </row>
    <row r="29" spans="3:15" ht="25" x14ac:dyDescent="0.25">
      <c r="G29" s="9">
        <v>1</v>
      </c>
      <c r="H29" s="10" t="s">
        <v>203</v>
      </c>
      <c r="I29" s="11" t="s">
        <v>204</v>
      </c>
      <c r="J29" s="7">
        <v>1</v>
      </c>
      <c r="K29" s="2">
        <v>1</v>
      </c>
    </row>
    <row r="30" spans="3:15" ht="25" x14ac:dyDescent="0.25">
      <c r="G30" s="9">
        <v>2</v>
      </c>
      <c r="H30" s="10" t="s">
        <v>205</v>
      </c>
      <c r="I30" s="11" t="s">
        <v>206</v>
      </c>
      <c r="J30" s="7">
        <v>1</v>
      </c>
      <c r="K30" s="2">
        <v>0.75</v>
      </c>
    </row>
    <row r="31" spans="3:15" ht="25" x14ac:dyDescent="0.25">
      <c r="G31" s="9">
        <v>3</v>
      </c>
      <c r="H31" s="10" t="s">
        <v>207</v>
      </c>
      <c r="I31" s="11" t="s">
        <v>208</v>
      </c>
      <c r="J31" s="7">
        <v>1</v>
      </c>
      <c r="K31" s="2">
        <v>0.5</v>
      </c>
    </row>
    <row r="32" spans="3:15" ht="25" x14ac:dyDescent="0.25">
      <c r="G32" s="9">
        <v>4</v>
      </c>
      <c r="H32" s="10" t="s">
        <v>209</v>
      </c>
      <c r="I32" s="11" t="s">
        <v>210</v>
      </c>
      <c r="J32" s="7">
        <v>1</v>
      </c>
      <c r="K32" s="2">
        <v>0.3</v>
      </c>
    </row>
  </sheetData>
  <hyperlinks>
    <hyperlink ref="C6" location="_ftn1" display="_ftn1" xr:uid="{220920ED-6497-488F-9345-99AD92FC8ACA}"/>
    <hyperlink ref="C13" location="_ftnref1" display="_ftnref1" xr:uid="{A6D4E4E6-0E49-457F-BFBB-912A26AA7AB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CENIK</vt:lpstr>
      <vt:lpstr>točnost</vt:lpstr>
    </vt:vector>
  </TitlesOfParts>
  <Company>IZS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PLEŠNAR</dc:creator>
  <cp:lastModifiedBy>Barbara Škraba Flis</cp:lastModifiedBy>
  <cp:lastPrinted>2022-03-29T09:27:59Z</cp:lastPrinted>
  <dcterms:created xsi:type="dcterms:W3CDTF">2007-06-19T08:11:28Z</dcterms:created>
  <dcterms:modified xsi:type="dcterms:W3CDTF">2023-11-23T08:54:02Z</dcterms:modified>
</cp:coreProperties>
</file>